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2"/>
  </bookViews>
  <sheets>
    <sheet name="Табл_1" sheetId="1" r:id="rId1"/>
    <sheet name="Табл_2" sheetId="2" r:id="rId2"/>
    <sheet name="Табл_7" sheetId="3" r:id="rId3"/>
  </sheets>
  <definedNames>
    <definedName name="_xlnm.Print_Area" localSheetId="0">'Табл_1'!$A$1:$E$67</definedName>
    <definedName name="_xlnm.Print_Area" localSheetId="1">'Табл_2'!$A$1:$H$64</definedName>
    <definedName name="_xlnm.Print_Area" localSheetId="2">'Табл_7'!$A$1:$I$184</definedName>
  </definedNames>
  <calcPr fullCalcOnLoad="1"/>
</workbook>
</file>

<file path=xl/sharedStrings.xml><?xml version="1.0" encoding="utf-8"?>
<sst xmlns="http://schemas.openxmlformats.org/spreadsheetml/2006/main" count="433" uniqueCount="144">
  <si>
    <t>Всего</t>
  </si>
  <si>
    <t>в том числе:</t>
  </si>
  <si>
    <t>до 1997 г. (включительно) [1]</t>
  </si>
  <si>
    <t>в период с 1998 г. по 2001 г.</t>
  </si>
  <si>
    <t>с 2002 г.</t>
  </si>
  <si>
    <t xml:space="preserve">    в том числе:</t>
  </si>
  <si>
    <t>Здания бюджетной сферы и сферы услуг - всего</t>
  </si>
  <si>
    <t>Потреблено энергоресурсов</t>
  </si>
  <si>
    <t>холодное водоснабжение, м3</t>
  </si>
  <si>
    <t>Электроэнергия, кВтч</t>
  </si>
  <si>
    <t>горячее водоснабжение</t>
  </si>
  <si>
    <t>отопление</t>
  </si>
  <si>
    <t>Примечание:</t>
  </si>
  <si>
    <t>Здания</t>
  </si>
  <si>
    <t xml:space="preserve">    финансируемые из федерального бюджета</t>
  </si>
  <si>
    <t xml:space="preserve">    финансируемые из регионального бюджета</t>
  </si>
  <si>
    <t xml:space="preserve">    финансируемые из муниципального бюджета</t>
  </si>
  <si>
    <t>Площадь здания</t>
  </si>
  <si>
    <t>Наименование учреждения</t>
  </si>
  <si>
    <t>по счетчикам</t>
  </si>
  <si>
    <t>всего потребление</t>
  </si>
  <si>
    <t>Теплоэнергия, Гкал</t>
  </si>
  <si>
    <t>2008 год</t>
  </si>
  <si>
    <t>2009 год</t>
  </si>
  <si>
    <t>[1] в скобках указать количество м2 фонда зданий после капитальных ремонтов и реконструкций, проведенных по энергосберегающим технологиям.</t>
  </si>
  <si>
    <r>
      <t>Построено и сдано в эксплуатацию фонда зданий по состоянию на 31.12.2009 г., м</t>
    </r>
    <r>
      <rPr>
        <b/>
        <vertAlign val="superscript"/>
        <sz val="8"/>
        <color indexed="8"/>
        <rFont val="Arial"/>
        <family val="2"/>
      </rPr>
      <t>2</t>
    </r>
  </si>
  <si>
    <t>Бюджетная сфера и сферы услуг - всего</t>
  </si>
  <si>
    <t>Количество зданий</t>
  </si>
  <si>
    <t>детский сад № 1</t>
  </si>
  <si>
    <t>детский сад № 2</t>
  </si>
  <si>
    <t>детский сад № 4</t>
  </si>
  <si>
    <t>детский сад № 5</t>
  </si>
  <si>
    <t>детский сад № 8</t>
  </si>
  <si>
    <t>детский сад № 11</t>
  </si>
  <si>
    <t>детский сад № 12</t>
  </si>
  <si>
    <t>детский сад № 13</t>
  </si>
  <si>
    <t>детский сад № 15</t>
  </si>
  <si>
    <t>детский сад № 17</t>
  </si>
  <si>
    <t>детский сад № 20</t>
  </si>
  <si>
    <t>детский сад № 21</t>
  </si>
  <si>
    <t>детский сад № 29</t>
  </si>
  <si>
    <t>детский сад № 30</t>
  </si>
  <si>
    <t xml:space="preserve">    финансируемые из муниципального бюджета:</t>
  </si>
  <si>
    <t>детский сад № 25</t>
  </si>
  <si>
    <t>МОУ "СОШ № 3"</t>
  </si>
  <si>
    <t>МОУ "СОШ № 4 им. Горького"</t>
  </si>
  <si>
    <t>МОУ "Важинская СОШ № 6"</t>
  </si>
  <si>
    <t>МОУ "Вознесенская СОШ № 7"</t>
  </si>
  <si>
    <t>МОУ "СОШ № 8"</t>
  </si>
  <si>
    <t>МОУ "Никольская СОШ № 9"</t>
  </si>
  <si>
    <t>МОУ "Винницкая СОШ № 12"</t>
  </si>
  <si>
    <t>МОУ "Курбинская ООШ № 13"</t>
  </si>
  <si>
    <t>МОУ "Вечерняя (сменная) школа"</t>
  </si>
  <si>
    <t>МОУ ДОД "ПМДШИ"</t>
  </si>
  <si>
    <t>МОУ ДОД "ЦДТ"</t>
  </si>
  <si>
    <t>МОУ ДОД "ДЮСШ"</t>
  </si>
  <si>
    <t>МОУ ДОД "ЦДиК"</t>
  </si>
  <si>
    <t>Итого по доп. образованию:</t>
  </si>
  <si>
    <t>МОУ "СОШ № 1 им. Пушкина"</t>
  </si>
  <si>
    <t>МОУ ДОД "ЦИТ"</t>
  </si>
  <si>
    <t>Детский сад № 1</t>
  </si>
  <si>
    <t>Детский сад № 2</t>
  </si>
  <si>
    <t>ИТОГО по школам:</t>
  </si>
  <si>
    <t>ИТОГО по детским садам:</t>
  </si>
  <si>
    <t>Учреждения образования</t>
  </si>
  <si>
    <t>ИТОГО ЗА 2008 ГОД по учреждениям образования:</t>
  </si>
  <si>
    <t>Важинская амбулатория</t>
  </si>
  <si>
    <t>Вознесенская амбулатория</t>
  </si>
  <si>
    <t>Никольская амбулатория</t>
  </si>
  <si>
    <t>Поликлиника г.Подпорожье</t>
  </si>
  <si>
    <t>Винницкая больница</t>
  </si>
  <si>
    <t>Стационар ЦРБ г.Подпорожье</t>
  </si>
  <si>
    <t>Здание администрации</t>
  </si>
  <si>
    <t>Учреждения здравоохранения</t>
  </si>
  <si>
    <t>Итого за 2008 год по учререждениям здравоохранения</t>
  </si>
  <si>
    <t xml:space="preserve">Здание администрации </t>
  </si>
  <si>
    <t>Всего за 2008 год</t>
  </si>
  <si>
    <t>Всего за 2009 год</t>
  </si>
  <si>
    <t>Итого за 2009 год по учререждениям здравоохранения</t>
  </si>
  <si>
    <t>ИТОГО ЗА 2009 ГОД по учреждениям образования</t>
  </si>
  <si>
    <t>100 посещ.</t>
  </si>
  <si>
    <t>600 посещ.</t>
  </si>
  <si>
    <t>30 коек,110 посещ.</t>
  </si>
  <si>
    <t>153 койки</t>
  </si>
  <si>
    <t xml:space="preserve">    поз. 1  Амбулаторно-поликлинические учреждения, всего</t>
  </si>
  <si>
    <t xml:space="preserve">    поз. 1а Больничные учреждения, всего</t>
  </si>
  <si>
    <t xml:space="preserve">    поз. 2  Дошкольные учреждения</t>
  </si>
  <si>
    <t xml:space="preserve">    поз. 3 Учреждения образования</t>
  </si>
  <si>
    <t xml:space="preserve">    поз. 4 Административного назначения</t>
  </si>
  <si>
    <t>реконструкция 2004 г.</t>
  </si>
  <si>
    <t xml:space="preserve"> - Важинская амбулатория</t>
  </si>
  <si>
    <t xml:space="preserve"> - Вознесенская амбулатория</t>
  </si>
  <si>
    <t xml:space="preserve"> - Никольская амбулатория</t>
  </si>
  <si>
    <t xml:space="preserve"> - Поликлиника г.Подпорожье</t>
  </si>
  <si>
    <t xml:space="preserve"> - Винницкая больница</t>
  </si>
  <si>
    <t xml:space="preserve"> - Стационар ЦРБ г.Подпорожье</t>
  </si>
  <si>
    <t xml:space="preserve"> - детский сад № 1</t>
  </si>
  <si>
    <t xml:space="preserve"> - детский сад № 2</t>
  </si>
  <si>
    <t xml:space="preserve"> - детский сад № 4</t>
  </si>
  <si>
    <t xml:space="preserve"> - детский сад № 5</t>
  </si>
  <si>
    <t xml:space="preserve"> - детский сад № 8</t>
  </si>
  <si>
    <t xml:space="preserve"> - детский сад № 11</t>
  </si>
  <si>
    <t xml:space="preserve"> - детский сад № 12</t>
  </si>
  <si>
    <t xml:space="preserve"> - детский сад № 13</t>
  </si>
  <si>
    <t xml:space="preserve"> - детский сад № 15</t>
  </si>
  <si>
    <t xml:space="preserve"> - детский сад № 17</t>
  </si>
  <si>
    <t xml:space="preserve"> - детский сад № 20</t>
  </si>
  <si>
    <t xml:space="preserve"> -детский сад № 21</t>
  </si>
  <si>
    <t xml:space="preserve"> - детский сад № 25</t>
  </si>
  <si>
    <t xml:space="preserve"> - детский сад № 29</t>
  </si>
  <si>
    <t xml:space="preserve"> - детский сад № 30</t>
  </si>
  <si>
    <t xml:space="preserve"> - МОУ "СОШ № 1 им. Пушкина"</t>
  </si>
  <si>
    <t xml:space="preserve"> - МОУ "СОШ № 3"</t>
  </si>
  <si>
    <t xml:space="preserve"> - МОУ "СОШ № 4 им. Горького"</t>
  </si>
  <si>
    <t xml:space="preserve"> - МОУ "Важинская СОШ № 6"</t>
  </si>
  <si>
    <t xml:space="preserve"> - МОУ "Вознесенская СОШ № 7"</t>
  </si>
  <si>
    <t xml:space="preserve"> - МОУ "СОШ № 8"</t>
  </si>
  <si>
    <t xml:space="preserve"> - МОУ "Никольская СОШ № 9"</t>
  </si>
  <si>
    <t xml:space="preserve"> - МОУ "Винницкая СОШ № 12"</t>
  </si>
  <si>
    <t xml:space="preserve"> - МОУ "Курбинская ООШ № 13"</t>
  </si>
  <si>
    <t xml:space="preserve"> - МОУ "Вечерняя (сменная) школа"</t>
  </si>
  <si>
    <t xml:space="preserve"> - МОУ ДОД "ПМДШИ"</t>
  </si>
  <si>
    <t xml:space="preserve"> - МОУ ДОД "ЦДТ"</t>
  </si>
  <si>
    <t xml:space="preserve"> - МОУ ДОД "ДЮСШ"</t>
  </si>
  <si>
    <t xml:space="preserve"> - МОУ ДОД "ЦДиК"</t>
  </si>
  <si>
    <t xml:space="preserve"> - МОУ ДОД "ЦИТ"</t>
  </si>
  <si>
    <t xml:space="preserve"> - Здание администрации</t>
  </si>
  <si>
    <t>Численность, чел.</t>
  </si>
  <si>
    <t xml:space="preserve">    поз. 1 Амбулаторно-поликлинические учреждения, всего</t>
  </si>
  <si>
    <t xml:space="preserve">    поз. 2 Дошкольные учреждения</t>
  </si>
  <si>
    <t>Проведение энергетического аудита, получение энергетических паспортов</t>
  </si>
  <si>
    <t>Наличие энергетического паспорта на 01.01.2010 г.</t>
  </si>
  <si>
    <t>2010 год</t>
  </si>
  <si>
    <t>2011 год</t>
  </si>
  <si>
    <t>2012 год</t>
  </si>
  <si>
    <t>2013 год</t>
  </si>
  <si>
    <t>2014 год</t>
  </si>
  <si>
    <t xml:space="preserve">Сведения о количестве </t>
  </si>
  <si>
    <t>Сведения по годам возведения  муниципальных зданий.</t>
  </si>
  <si>
    <t>Проведение энергетических обследований и подготовка энергетических паспортов муниципальных зданий</t>
  </si>
  <si>
    <t>Сводные данные о потреблении энергетических ресурсов по муниципальным зданиям за 2008-2009 годы</t>
  </si>
  <si>
    <t>Приложение № 1 к долгосрочной целевой программе "Энергосбережение и повышение энергетической эффективности в муниципальных учреждениях муниципального образования "Подпорожский муниципальный район" на 2010-2014 годы"</t>
  </si>
  <si>
    <t>Приложение № 2 к долгосрочной целевой программе "Энергосбережение и повышение энергетической эффективности в муниципальных учреждениях муниципального образования "Подпорожский муниципальный район" на 2010-2014 годы"</t>
  </si>
  <si>
    <t>Приложение № 3 к долгосрочной целевой программе "Энергосбережение и повышение энергетической эффективности в муниципальных учреждениях муниципального образования "Подпорожский муниципальный район" на 2010-2014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</si>
</sst>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vertAlign val="superscript"/>
      <sz val="8"/>
      <color indexed="8"/>
      <name val="Arial"/>
      <family val="2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23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49" fontId="22" fillId="0" borderId="23" xfId="0" applyNumberFormat="1" applyFont="1" applyBorder="1" applyAlignment="1">
      <alignment wrapText="1"/>
    </xf>
    <xf numFmtId="49" fontId="20" fillId="0" borderId="24" xfId="0" applyNumberFormat="1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2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7" xfId="0" applyFont="1" applyBorder="1" applyAlignment="1">
      <alignment horizontal="left" vertical="center"/>
    </xf>
    <xf numFmtId="0" fontId="20" fillId="0" borderId="28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0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1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2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13" xfId="0" applyFont="1" applyBorder="1" applyAlignment="1">
      <alignment horizontal="center" wrapText="1"/>
    </xf>
    <xf numFmtId="0" fontId="24" fillId="0" borderId="1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wrapText="1"/>
    </xf>
    <xf numFmtId="0" fontId="26" fillId="0" borderId="44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5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49" fontId="24" fillId="0" borderId="15" xfId="0" applyNumberFormat="1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left" wrapText="1"/>
    </xf>
    <xf numFmtId="0" fontId="24" fillId="0" borderId="11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27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23" fillId="0" borderId="2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27" xfId="0" applyFont="1" applyBorder="1" applyAlignment="1">
      <alignment wrapText="1"/>
    </xf>
    <xf numFmtId="0" fontId="24" fillId="0" borderId="51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wrapText="1"/>
    </xf>
    <xf numFmtId="0" fontId="25" fillId="0" borderId="13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5" fillId="0" borderId="54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55" xfId="0" applyFont="1" applyBorder="1" applyAlignment="1">
      <alignment horizontal="center" wrapText="1"/>
    </xf>
    <xf numFmtId="0" fontId="25" fillId="0" borderId="56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top" wrapText="1"/>
    </xf>
    <xf numFmtId="0" fontId="29" fillId="0" borderId="56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яз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3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"/>
    </sheetView>
  </sheetViews>
  <sheetFormatPr defaultColWidth="9.140625" defaultRowHeight="15"/>
  <cols>
    <col min="1" max="1" width="41.8515625" style="0" customWidth="1"/>
    <col min="2" max="2" width="15.00390625" style="0" customWidth="1"/>
    <col min="3" max="3" width="13.7109375" style="0" customWidth="1"/>
    <col min="4" max="4" width="12.57421875" style="0" customWidth="1"/>
    <col min="5" max="5" width="25.140625" style="0" customWidth="1"/>
  </cols>
  <sheetData>
    <row r="1" spans="1:5" ht="117.75" customHeight="1" thickBot="1">
      <c r="A1" s="89" t="s">
        <v>138</v>
      </c>
      <c r="B1" s="89"/>
      <c r="C1" s="89"/>
      <c r="D1" s="89"/>
      <c r="E1" s="86" t="s">
        <v>141</v>
      </c>
    </row>
    <row r="2" spans="1:5" ht="24.75" customHeight="1">
      <c r="A2" s="91" t="s">
        <v>137</v>
      </c>
      <c r="B2" s="94" t="s">
        <v>25</v>
      </c>
      <c r="C2" s="87"/>
      <c r="D2" s="87"/>
      <c r="E2" s="88"/>
    </row>
    <row r="3" spans="1:5" ht="14.25">
      <c r="A3" s="92"/>
      <c r="B3" s="95" t="s">
        <v>0</v>
      </c>
      <c r="C3" s="97" t="s">
        <v>1</v>
      </c>
      <c r="D3" s="97"/>
      <c r="E3" s="98"/>
    </row>
    <row r="4" spans="1:5" ht="33" customHeight="1" thickBot="1">
      <c r="A4" s="93"/>
      <c r="B4" s="96"/>
      <c r="C4" s="12" t="s">
        <v>2</v>
      </c>
      <c r="D4" s="12" t="s">
        <v>3</v>
      </c>
      <c r="E4" s="1" t="s">
        <v>4</v>
      </c>
    </row>
    <row r="5" spans="1:5" ht="14.25">
      <c r="A5" s="17" t="s">
        <v>26</v>
      </c>
      <c r="B5" s="13"/>
      <c r="C5" s="2"/>
      <c r="D5" s="2"/>
      <c r="E5" s="3"/>
    </row>
    <row r="6" spans="1:5" ht="14.25">
      <c r="A6" s="18" t="s">
        <v>5</v>
      </c>
      <c r="B6" s="14"/>
      <c r="C6" s="4"/>
      <c r="D6" s="4"/>
      <c r="E6" s="5"/>
    </row>
    <row r="7" spans="1:5" ht="22.5">
      <c r="A7" s="19" t="s">
        <v>84</v>
      </c>
      <c r="B7" s="14"/>
      <c r="C7" s="4"/>
      <c r="D7" s="4"/>
      <c r="E7" s="5"/>
    </row>
    <row r="8" spans="1:5" ht="14.25">
      <c r="A8" s="22" t="s">
        <v>1</v>
      </c>
      <c r="B8" s="15"/>
      <c r="C8" s="6"/>
      <c r="D8" s="6"/>
      <c r="E8" s="7"/>
    </row>
    <row r="9" spans="1:5" ht="14.25">
      <c r="A9" s="22" t="s">
        <v>14</v>
      </c>
      <c r="B9" s="15"/>
      <c r="C9" s="6"/>
      <c r="D9" s="6"/>
      <c r="E9" s="7"/>
    </row>
    <row r="10" spans="1:5" ht="14.25">
      <c r="A10" s="22" t="s">
        <v>15</v>
      </c>
      <c r="B10" s="15"/>
      <c r="C10" s="6"/>
      <c r="D10" s="6"/>
      <c r="E10" s="7"/>
    </row>
    <row r="11" spans="1:5" ht="14.25">
      <c r="A11" s="22" t="s">
        <v>42</v>
      </c>
      <c r="B11" s="15"/>
      <c r="C11" s="6"/>
      <c r="D11" s="6"/>
      <c r="E11" s="7"/>
    </row>
    <row r="12" spans="1:5" ht="14.25">
      <c r="A12" s="24" t="s">
        <v>90</v>
      </c>
      <c r="B12" s="15">
        <v>897</v>
      </c>
      <c r="C12" s="6"/>
      <c r="D12" s="6"/>
      <c r="E12" s="7">
        <v>897</v>
      </c>
    </row>
    <row r="13" spans="1:5" ht="14.25">
      <c r="A13" s="24" t="s">
        <v>91</v>
      </c>
      <c r="B13" s="15">
        <v>588.5</v>
      </c>
      <c r="C13" s="6">
        <v>588.5</v>
      </c>
      <c r="D13" s="6"/>
      <c r="E13" s="7"/>
    </row>
    <row r="14" spans="1:5" ht="14.25">
      <c r="A14" s="24" t="s">
        <v>92</v>
      </c>
      <c r="B14" s="15">
        <v>798</v>
      </c>
      <c r="C14" s="6"/>
      <c r="D14" s="6">
        <v>798</v>
      </c>
      <c r="E14" s="7"/>
    </row>
    <row r="15" spans="1:5" ht="14.25">
      <c r="A15" s="24" t="s">
        <v>93</v>
      </c>
      <c r="B15" s="15">
        <v>4274</v>
      </c>
      <c r="C15" s="6"/>
      <c r="D15" s="6"/>
      <c r="E15" s="7">
        <v>4274</v>
      </c>
    </row>
    <row r="16" spans="1:5" ht="14.25">
      <c r="A16" s="19" t="s">
        <v>85</v>
      </c>
      <c r="B16" s="15"/>
      <c r="C16" s="6"/>
      <c r="D16" s="6"/>
      <c r="E16" s="7"/>
    </row>
    <row r="17" spans="1:5" ht="14.25">
      <c r="A17" s="22" t="s">
        <v>1</v>
      </c>
      <c r="B17" s="15"/>
      <c r="C17" s="6"/>
      <c r="D17" s="6"/>
      <c r="E17" s="7"/>
    </row>
    <row r="18" spans="1:5" ht="14.25">
      <c r="A18" s="22" t="s">
        <v>14</v>
      </c>
      <c r="B18" s="15"/>
      <c r="C18" s="6"/>
      <c r="D18" s="6"/>
      <c r="E18" s="7"/>
    </row>
    <row r="19" spans="1:5" ht="14.25">
      <c r="A19" s="22" t="s">
        <v>15</v>
      </c>
      <c r="B19" s="15"/>
      <c r="C19" s="6"/>
      <c r="D19" s="6"/>
      <c r="E19" s="7"/>
    </row>
    <row r="20" spans="1:5" ht="14.25">
      <c r="A20" s="22" t="s">
        <v>42</v>
      </c>
      <c r="B20" s="15"/>
      <c r="C20" s="6"/>
      <c r="D20" s="6"/>
      <c r="E20" s="7"/>
    </row>
    <row r="21" spans="1:5" ht="14.25">
      <c r="A21" s="24" t="s">
        <v>94</v>
      </c>
      <c r="B21" s="15">
        <v>1517</v>
      </c>
      <c r="C21" s="6">
        <v>1517</v>
      </c>
      <c r="D21" s="6"/>
      <c r="E21" s="7" t="s">
        <v>89</v>
      </c>
    </row>
    <row r="22" spans="1:5" ht="14.25">
      <c r="A22" s="24" t="s">
        <v>95</v>
      </c>
      <c r="B22" s="15">
        <v>2604.7</v>
      </c>
      <c r="C22" s="6">
        <v>2604.7</v>
      </c>
      <c r="D22" s="6"/>
      <c r="E22" s="7"/>
    </row>
    <row r="23" spans="1:5" ht="14.25">
      <c r="A23" s="18" t="s">
        <v>86</v>
      </c>
      <c r="B23" s="15"/>
      <c r="C23" s="6"/>
      <c r="D23" s="6"/>
      <c r="E23" s="7"/>
    </row>
    <row r="24" spans="1:5" ht="14.25">
      <c r="A24" s="22" t="s">
        <v>1</v>
      </c>
      <c r="B24" s="15"/>
      <c r="C24" s="6"/>
      <c r="D24" s="6"/>
      <c r="E24" s="7"/>
    </row>
    <row r="25" spans="1:5" ht="14.25">
      <c r="A25" s="22" t="s">
        <v>14</v>
      </c>
      <c r="B25" s="15"/>
      <c r="C25" s="6"/>
      <c r="D25" s="6"/>
      <c r="E25" s="7"/>
    </row>
    <row r="26" spans="1:5" ht="14.25">
      <c r="A26" s="22" t="s">
        <v>15</v>
      </c>
      <c r="B26" s="15"/>
      <c r="C26" s="6"/>
      <c r="D26" s="6"/>
      <c r="E26" s="7"/>
    </row>
    <row r="27" spans="1:5" ht="14.25">
      <c r="A27" s="22" t="s">
        <v>42</v>
      </c>
      <c r="B27" s="15"/>
      <c r="C27" s="6"/>
      <c r="D27" s="6"/>
      <c r="E27" s="7"/>
    </row>
    <row r="28" spans="1:5" ht="14.25">
      <c r="A28" s="23" t="s">
        <v>96</v>
      </c>
      <c r="B28" s="15">
        <f>C28+D28+E28</f>
        <v>1358.6</v>
      </c>
      <c r="C28" s="6">
        <v>1358.6</v>
      </c>
      <c r="D28" s="6"/>
      <c r="E28" s="7"/>
    </row>
    <row r="29" spans="1:5" ht="14.25">
      <c r="A29" s="23" t="s">
        <v>97</v>
      </c>
      <c r="B29" s="15">
        <f aca="true" t="shared" si="0" ref="B29:B42">C29+D29+E29</f>
        <v>735.5</v>
      </c>
      <c r="C29" s="6">
        <v>735.5</v>
      </c>
      <c r="D29" s="6"/>
      <c r="E29" s="7"/>
    </row>
    <row r="30" spans="1:5" ht="14.25">
      <c r="A30" s="23" t="s">
        <v>98</v>
      </c>
      <c r="B30" s="15">
        <f t="shared" si="0"/>
        <v>102.39</v>
      </c>
      <c r="C30" s="6">
        <v>102.39</v>
      </c>
      <c r="D30" s="6"/>
      <c r="E30" s="7"/>
    </row>
    <row r="31" spans="1:5" ht="14.25">
      <c r="A31" s="23" t="s">
        <v>99</v>
      </c>
      <c r="B31" s="15">
        <f t="shared" si="0"/>
        <v>928</v>
      </c>
      <c r="C31" s="6">
        <v>928</v>
      </c>
      <c r="D31" s="6"/>
      <c r="E31" s="7"/>
    </row>
    <row r="32" spans="1:5" ht="14.25">
      <c r="A32" s="23" t="s">
        <v>100</v>
      </c>
      <c r="B32" s="15">
        <f t="shared" si="0"/>
        <v>581.2</v>
      </c>
      <c r="C32" s="6">
        <v>581.2</v>
      </c>
      <c r="D32" s="6"/>
      <c r="E32" s="7"/>
    </row>
    <row r="33" spans="1:5" ht="14.25">
      <c r="A33" s="23" t="s">
        <v>101</v>
      </c>
      <c r="B33" s="15">
        <f t="shared" si="0"/>
        <v>547</v>
      </c>
      <c r="C33" s="6">
        <v>547</v>
      </c>
      <c r="D33" s="6"/>
      <c r="E33" s="7"/>
    </row>
    <row r="34" spans="1:5" ht="14.25">
      <c r="A34" s="23" t="s">
        <v>102</v>
      </c>
      <c r="B34" s="15">
        <f t="shared" si="0"/>
        <v>2016.1</v>
      </c>
      <c r="C34" s="6">
        <v>2016.1</v>
      </c>
      <c r="D34" s="6"/>
      <c r="E34" s="7"/>
    </row>
    <row r="35" spans="1:5" ht="14.25">
      <c r="A35" s="23" t="s">
        <v>103</v>
      </c>
      <c r="B35" s="15">
        <f t="shared" si="0"/>
        <v>246.9</v>
      </c>
      <c r="C35" s="6">
        <v>246.9</v>
      </c>
      <c r="D35" s="6"/>
      <c r="E35" s="7"/>
    </row>
    <row r="36" spans="1:5" ht="14.25">
      <c r="A36" s="23" t="s">
        <v>104</v>
      </c>
      <c r="B36" s="15">
        <f t="shared" si="0"/>
        <v>1723.5</v>
      </c>
      <c r="C36" s="6">
        <v>1723.5</v>
      </c>
      <c r="D36" s="6"/>
      <c r="E36" s="7"/>
    </row>
    <row r="37" spans="1:5" ht="14.25">
      <c r="A37" s="23" t="s">
        <v>105</v>
      </c>
      <c r="B37" s="15">
        <f t="shared" si="0"/>
        <v>3173</v>
      </c>
      <c r="C37" s="6">
        <v>3173</v>
      </c>
      <c r="D37" s="6"/>
      <c r="E37" s="7"/>
    </row>
    <row r="38" spans="1:5" ht="14.25">
      <c r="A38" s="23" t="s">
        <v>106</v>
      </c>
      <c r="B38" s="15">
        <f t="shared" si="0"/>
        <v>569.1</v>
      </c>
      <c r="C38" s="6">
        <v>569.1</v>
      </c>
      <c r="D38" s="6"/>
      <c r="E38" s="7"/>
    </row>
    <row r="39" spans="1:5" ht="14.25">
      <c r="A39" s="23" t="s">
        <v>107</v>
      </c>
      <c r="B39" s="15">
        <f t="shared" si="0"/>
        <v>1225.2</v>
      </c>
      <c r="C39" s="6">
        <v>1225.2</v>
      </c>
      <c r="D39" s="6"/>
      <c r="E39" s="7"/>
    </row>
    <row r="40" spans="1:5" ht="14.25">
      <c r="A40" s="23" t="s">
        <v>108</v>
      </c>
      <c r="B40" s="15">
        <f t="shared" si="0"/>
        <v>370.8</v>
      </c>
      <c r="C40" s="6">
        <v>370.8</v>
      </c>
      <c r="D40" s="6"/>
      <c r="E40" s="7"/>
    </row>
    <row r="41" spans="1:5" ht="14.25">
      <c r="A41" s="23" t="s">
        <v>109</v>
      </c>
      <c r="B41" s="15">
        <f t="shared" si="0"/>
        <v>700</v>
      </c>
      <c r="C41" s="6">
        <v>700</v>
      </c>
      <c r="D41" s="6"/>
      <c r="E41" s="7"/>
    </row>
    <row r="42" spans="1:5" ht="14.25">
      <c r="A42" s="23" t="s">
        <v>110</v>
      </c>
      <c r="B42" s="15">
        <f t="shared" si="0"/>
        <v>3287.5</v>
      </c>
      <c r="C42" s="6">
        <v>3287.5</v>
      </c>
      <c r="D42" s="6"/>
      <c r="E42" s="7"/>
    </row>
    <row r="43" spans="1:5" ht="14.25">
      <c r="A43" s="18" t="s">
        <v>87</v>
      </c>
      <c r="B43" s="15"/>
      <c r="C43" s="6"/>
      <c r="D43" s="6"/>
      <c r="E43" s="7"/>
    </row>
    <row r="44" spans="1:5" ht="14.25">
      <c r="A44" s="22" t="s">
        <v>1</v>
      </c>
      <c r="B44" s="15"/>
      <c r="C44" s="6"/>
      <c r="D44" s="6"/>
      <c r="E44" s="7"/>
    </row>
    <row r="45" spans="1:5" ht="14.25">
      <c r="A45" s="22" t="s">
        <v>14</v>
      </c>
      <c r="B45" s="15"/>
      <c r="C45" s="6"/>
      <c r="D45" s="6"/>
      <c r="E45" s="7"/>
    </row>
    <row r="46" spans="1:5" ht="14.25">
      <c r="A46" s="22" t="s">
        <v>15</v>
      </c>
      <c r="B46" s="15"/>
      <c r="C46" s="6"/>
      <c r="D46" s="6"/>
      <c r="E46" s="7"/>
    </row>
    <row r="47" spans="1:5" ht="14.25">
      <c r="A47" s="22" t="s">
        <v>42</v>
      </c>
      <c r="B47" s="15"/>
      <c r="C47" s="6"/>
      <c r="D47" s="6"/>
      <c r="E47" s="7"/>
    </row>
    <row r="48" spans="1:5" ht="14.25">
      <c r="A48" s="23" t="s">
        <v>111</v>
      </c>
      <c r="B48" s="15">
        <f>C48+D48+E48</f>
        <v>3804.2</v>
      </c>
      <c r="C48" s="6">
        <v>3804.2</v>
      </c>
      <c r="D48" s="6"/>
      <c r="E48" s="7"/>
    </row>
    <row r="49" spans="1:5" ht="14.25">
      <c r="A49" s="23" t="s">
        <v>112</v>
      </c>
      <c r="B49" s="15">
        <f aca="true" t="shared" si="1" ref="B49:B62">C49+D49+E49</f>
        <v>4014.8</v>
      </c>
      <c r="C49" s="6">
        <v>4014.8</v>
      </c>
      <c r="D49" s="6"/>
      <c r="E49" s="7"/>
    </row>
    <row r="50" spans="1:5" ht="14.25">
      <c r="A50" s="23" t="s">
        <v>113</v>
      </c>
      <c r="B50" s="15">
        <f t="shared" si="1"/>
        <v>3025.2</v>
      </c>
      <c r="C50" s="6">
        <v>3025.2</v>
      </c>
      <c r="D50" s="6"/>
      <c r="E50" s="7"/>
    </row>
    <row r="51" spans="1:5" ht="14.25">
      <c r="A51" s="23" t="s">
        <v>114</v>
      </c>
      <c r="B51" s="15">
        <f t="shared" si="1"/>
        <v>2997.3</v>
      </c>
      <c r="C51" s="6">
        <v>2997.3</v>
      </c>
      <c r="D51" s="6"/>
      <c r="E51" s="7"/>
    </row>
    <row r="52" spans="1:5" ht="14.25">
      <c r="A52" s="23" t="s">
        <v>115</v>
      </c>
      <c r="B52" s="15">
        <f t="shared" si="1"/>
        <v>1833.7</v>
      </c>
      <c r="C52" s="6">
        <v>1833.7</v>
      </c>
      <c r="D52" s="6"/>
      <c r="E52" s="7"/>
    </row>
    <row r="53" spans="1:5" ht="14.25">
      <c r="A53" s="23" t="s">
        <v>116</v>
      </c>
      <c r="B53" s="15">
        <f t="shared" si="1"/>
        <v>3306.7</v>
      </c>
      <c r="C53" s="6">
        <v>3306.7</v>
      </c>
      <c r="D53" s="6"/>
      <c r="E53" s="7"/>
    </row>
    <row r="54" spans="1:5" ht="14.25">
      <c r="A54" s="23" t="s">
        <v>117</v>
      </c>
      <c r="B54" s="15">
        <f t="shared" si="1"/>
        <v>4596.7</v>
      </c>
      <c r="C54" s="6">
        <v>4596.7</v>
      </c>
      <c r="D54" s="6"/>
      <c r="E54" s="7"/>
    </row>
    <row r="55" spans="1:5" ht="14.25">
      <c r="A55" s="23" t="s">
        <v>118</v>
      </c>
      <c r="B55" s="15">
        <f t="shared" si="1"/>
        <v>4040</v>
      </c>
      <c r="C55" s="6">
        <v>4040</v>
      </c>
      <c r="D55" s="6"/>
      <c r="E55" s="7"/>
    </row>
    <row r="56" spans="1:5" ht="14.25">
      <c r="A56" s="23" t="s">
        <v>119</v>
      </c>
      <c r="B56" s="15">
        <f t="shared" si="1"/>
        <v>2189.5</v>
      </c>
      <c r="C56" s="6">
        <v>2189.5</v>
      </c>
      <c r="D56" s="6"/>
      <c r="E56" s="7"/>
    </row>
    <row r="57" spans="1:5" ht="14.25">
      <c r="A57" s="23" t="s">
        <v>120</v>
      </c>
      <c r="B57" s="15">
        <f t="shared" si="1"/>
        <v>879</v>
      </c>
      <c r="C57" s="6">
        <v>879</v>
      </c>
      <c r="D57" s="6"/>
      <c r="E57" s="7"/>
    </row>
    <row r="58" spans="1:5" ht="14.25">
      <c r="A58" s="23" t="s">
        <v>121</v>
      </c>
      <c r="B58" s="15">
        <f t="shared" si="1"/>
        <v>3874.8</v>
      </c>
      <c r="C58" s="6">
        <v>3874.8</v>
      </c>
      <c r="D58" s="6"/>
      <c r="E58" s="7"/>
    </row>
    <row r="59" spans="1:5" ht="14.25">
      <c r="A59" s="23" t="s">
        <v>122</v>
      </c>
      <c r="B59" s="15">
        <f t="shared" si="1"/>
        <v>2017</v>
      </c>
      <c r="C59" s="6">
        <v>2017</v>
      </c>
      <c r="D59" s="6"/>
      <c r="E59" s="7"/>
    </row>
    <row r="60" spans="1:5" ht="14.25">
      <c r="A60" s="23" t="s">
        <v>123</v>
      </c>
      <c r="B60" s="15">
        <f t="shared" si="1"/>
        <v>526</v>
      </c>
      <c r="C60" s="6">
        <v>526</v>
      </c>
      <c r="D60" s="6"/>
      <c r="E60" s="7"/>
    </row>
    <row r="61" spans="1:5" ht="14.25">
      <c r="A61" s="23" t="s">
        <v>124</v>
      </c>
      <c r="B61" s="15">
        <f t="shared" si="1"/>
        <v>72</v>
      </c>
      <c r="C61" s="6">
        <v>72</v>
      </c>
      <c r="D61" s="6"/>
      <c r="E61" s="7"/>
    </row>
    <row r="62" spans="1:5" ht="14.25">
      <c r="A62" s="23" t="s">
        <v>125</v>
      </c>
      <c r="B62" s="15">
        <f t="shared" si="1"/>
        <v>305.76</v>
      </c>
      <c r="C62" s="6">
        <v>305.76</v>
      </c>
      <c r="D62" s="6"/>
      <c r="E62" s="7"/>
    </row>
    <row r="63" spans="1:5" ht="15" thickBot="1">
      <c r="A63" s="20" t="s">
        <v>88</v>
      </c>
      <c r="B63" s="15"/>
      <c r="C63" s="6"/>
      <c r="D63" s="6"/>
      <c r="E63" s="7"/>
    </row>
    <row r="64" spans="1:5" ht="15" thickBot="1">
      <c r="A64" s="25" t="s">
        <v>126</v>
      </c>
      <c r="B64" s="16">
        <v>1854.1</v>
      </c>
      <c r="C64" s="8">
        <v>1854.1</v>
      </c>
      <c r="D64" s="8"/>
      <c r="E64" s="9"/>
    </row>
    <row r="65" ht="17.25" customHeight="1"/>
    <row r="66" ht="14.25">
      <c r="A66" s="11" t="s">
        <v>12</v>
      </c>
    </row>
    <row r="67" spans="1:5" ht="25.5" customHeight="1">
      <c r="A67" s="90" t="s">
        <v>24</v>
      </c>
      <c r="B67" s="90"/>
      <c r="C67" s="90"/>
      <c r="D67" s="90"/>
      <c r="E67" s="90"/>
    </row>
  </sheetData>
  <sheetProtection/>
  <mergeCells count="6">
    <mergeCell ref="A1:D1"/>
    <mergeCell ref="A67:E67"/>
    <mergeCell ref="A2:A4"/>
    <mergeCell ref="B2:E2"/>
    <mergeCell ref="B3:B4"/>
    <mergeCell ref="C3:E3"/>
  </mergeCells>
  <printOptions/>
  <pageMargins left="0.44" right="0.47" top="0.49" bottom="0.75" header="0.3" footer="0.3"/>
  <pageSetup horizontalDpi="600" verticalDpi="600" orientation="portrait" paperSize="9" scale="79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10" zoomScalePageLayoutView="0" workbookViewId="0" topLeftCell="C1">
      <selection activeCell="G1" sqref="G1:H1"/>
    </sheetView>
  </sheetViews>
  <sheetFormatPr defaultColWidth="9.140625" defaultRowHeight="15"/>
  <cols>
    <col min="1" max="1" width="48.57421875" style="10" customWidth="1"/>
    <col min="2" max="7" width="13.57421875" style="10" customWidth="1"/>
    <col min="8" max="8" width="14.8515625" style="10" customWidth="1"/>
    <col min="9" max="16384" width="9.140625" style="10" customWidth="1"/>
  </cols>
  <sheetData>
    <row r="1" spans="1:9" ht="101.25" customHeight="1" thickBot="1">
      <c r="A1" s="102" t="s">
        <v>139</v>
      </c>
      <c r="B1" s="102"/>
      <c r="C1" s="102"/>
      <c r="D1" s="102"/>
      <c r="E1" s="102"/>
      <c r="F1" s="102"/>
      <c r="G1" s="101" t="s">
        <v>143</v>
      </c>
      <c r="H1" s="101"/>
      <c r="I1" s="21"/>
    </row>
    <row r="2" spans="1:8" ht="21" customHeight="1" thickBot="1">
      <c r="A2" s="103" t="s">
        <v>13</v>
      </c>
      <c r="B2" s="99" t="s">
        <v>27</v>
      </c>
      <c r="C2" s="107" t="s">
        <v>131</v>
      </c>
      <c r="D2" s="110" t="s">
        <v>130</v>
      </c>
      <c r="E2" s="111"/>
      <c r="F2" s="111"/>
      <c r="G2" s="111"/>
      <c r="H2" s="112"/>
    </row>
    <row r="3" spans="1:8" ht="28.5" customHeight="1">
      <c r="A3" s="104"/>
      <c r="B3" s="106"/>
      <c r="C3" s="108"/>
      <c r="D3" s="99" t="s">
        <v>132</v>
      </c>
      <c r="E3" s="99" t="s">
        <v>133</v>
      </c>
      <c r="F3" s="99" t="s">
        <v>134</v>
      </c>
      <c r="G3" s="99" t="s">
        <v>135</v>
      </c>
      <c r="H3" s="99" t="s">
        <v>136</v>
      </c>
    </row>
    <row r="4" spans="1:8" ht="16.5" customHeight="1" thickBot="1">
      <c r="A4" s="105"/>
      <c r="B4" s="100"/>
      <c r="C4" s="109"/>
      <c r="D4" s="100"/>
      <c r="E4" s="100"/>
      <c r="F4" s="100"/>
      <c r="G4" s="100"/>
      <c r="H4" s="100"/>
    </row>
    <row r="5" spans="1:8" ht="16.5" customHeight="1">
      <c r="A5" s="47" t="s">
        <v>6</v>
      </c>
      <c r="B5" s="37"/>
      <c r="C5" s="37"/>
      <c r="D5" s="37"/>
      <c r="E5" s="37"/>
      <c r="F5" s="37"/>
      <c r="G5" s="37"/>
      <c r="H5" s="38"/>
    </row>
    <row r="6" spans="1:8" ht="16.5" customHeight="1">
      <c r="A6" s="48" t="s">
        <v>5</v>
      </c>
      <c r="B6" s="39"/>
      <c r="C6" s="39"/>
      <c r="D6" s="39"/>
      <c r="E6" s="39"/>
      <c r="F6" s="39"/>
      <c r="G6" s="39"/>
      <c r="H6" s="40"/>
    </row>
    <row r="7" spans="1:8" ht="16.5" customHeight="1">
      <c r="A7" s="49" t="s">
        <v>128</v>
      </c>
      <c r="B7" s="41"/>
      <c r="C7" s="41"/>
      <c r="D7" s="41"/>
      <c r="E7" s="41"/>
      <c r="F7" s="41"/>
      <c r="G7" s="41"/>
      <c r="H7" s="40"/>
    </row>
    <row r="8" spans="1:8" ht="16.5" customHeight="1">
      <c r="A8" s="50" t="s">
        <v>1</v>
      </c>
      <c r="B8" s="42"/>
      <c r="C8" s="42"/>
      <c r="D8" s="42"/>
      <c r="E8" s="42"/>
      <c r="F8" s="42"/>
      <c r="G8" s="42"/>
      <c r="H8" s="40"/>
    </row>
    <row r="9" spans="1:8" ht="16.5" customHeight="1">
      <c r="A9" s="50" t="s">
        <v>14</v>
      </c>
      <c r="B9" s="42"/>
      <c r="C9" s="42"/>
      <c r="D9" s="42"/>
      <c r="E9" s="42"/>
      <c r="F9" s="42"/>
      <c r="G9" s="42"/>
      <c r="H9" s="40"/>
    </row>
    <row r="10" spans="1:8" ht="16.5" customHeight="1">
      <c r="A10" s="50" t="s">
        <v>15</v>
      </c>
      <c r="B10" s="42"/>
      <c r="C10" s="42"/>
      <c r="D10" s="42"/>
      <c r="E10" s="42"/>
      <c r="F10" s="42"/>
      <c r="G10" s="42"/>
      <c r="H10" s="40"/>
    </row>
    <row r="11" spans="1:8" ht="16.5" customHeight="1">
      <c r="A11" s="50" t="s">
        <v>16</v>
      </c>
      <c r="B11" s="42"/>
      <c r="C11" s="42"/>
      <c r="D11" s="42"/>
      <c r="E11" s="42"/>
      <c r="F11" s="42"/>
      <c r="G11" s="42"/>
      <c r="H11" s="40"/>
    </row>
    <row r="12" spans="1:8" ht="16.5" customHeight="1">
      <c r="A12" s="50" t="s">
        <v>66</v>
      </c>
      <c r="B12" s="54">
        <v>1</v>
      </c>
      <c r="C12" s="54">
        <v>0</v>
      </c>
      <c r="D12" s="42"/>
      <c r="E12" s="42"/>
      <c r="F12" s="42"/>
      <c r="G12" s="42"/>
      <c r="H12" s="40">
        <v>1</v>
      </c>
    </row>
    <row r="13" spans="1:8" ht="16.5" customHeight="1">
      <c r="A13" s="50" t="s">
        <v>67</v>
      </c>
      <c r="B13" s="54">
        <v>1</v>
      </c>
      <c r="C13" s="54">
        <v>0</v>
      </c>
      <c r="D13" s="42"/>
      <c r="E13" s="42"/>
      <c r="F13" s="42"/>
      <c r="G13" s="42">
        <v>1</v>
      </c>
      <c r="H13" s="40"/>
    </row>
    <row r="14" spans="1:8" ht="16.5" customHeight="1">
      <c r="A14" s="50" t="s">
        <v>68</v>
      </c>
      <c r="B14" s="54">
        <v>1</v>
      </c>
      <c r="C14" s="54">
        <v>0</v>
      </c>
      <c r="D14" s="42"/>
      <c r="E14" s="42"/>
      <c r="F14" s="42">
        <v>1</v>
      </c>
      <c r="G14" s="42"/>
      <c r="H14" s="40"/>
    </row>
    <row r="15" spans="1:8" ht="16.5" customHeight="1">
      <c r="A15" s="50" t="s">
        <v>69</v>
      </c>
      <c r="B15" s="54">
        <v>1</v>
      </c>
      <c r="C15" s="54">
        <v>0</v>
      </c>
      <c r="D15" s="42"/>
      <c r="E15" s="42">
        <v>1</v>
      </c>
      <c r="F15" s="42"/>
      <c r="G15" s="42"/>
      <c r="H15" s="40"/>
    </row>
    <row r="16" spans="1:8" ht="16.5" customHeight="1">
      <c r="A16" s="49" t="s">
        <v>85</v>
      </c>
      <c r="B16" s="55"/>
      <c r="C16" s="55"/>
      <c r="D16" s="41"/>
      <c r="E16" s="41"/>
      <c r="F16" s="41"/>
      <c r="G16" s="41"/>
      <c r="H16" s="40"/>
    </row>
    <row r="17" spans="1:8" ht="16.5" customHeight="1">
      <c r="A17" s="50" t="s">
        <v>1</v>
      </c>
      <c r="B17" s="54"/>
      <c r="C17" s="54"/>
      <c r="D17" s="42"/>
      <c r="E17" s="42"/>
      <c r="F17" s="42"/>
      <c r="G17" s="42"/>
      <c r="H17" s="40"/>
    </row>
    <row r="18" spans="1:8" ht="16.5" customHeight="1">
      <c r="A18" s="50" t="s">
        <v>14</v>
      </c>
      <c r="B18" s="54"/>
      <c r="C18" s="54"/>
      <c r="D18" s="42"/>
      <c r="E18" s="42"/>
      <c r="F18" s="42"/>
      <c r="G18" s="42"/>
      <c r="H18" s="40"/>
    </row>
    <row r="19" spans="1:8" ht="16.5" customHeight="1">
      <c r="A19" s="50" t="s">
        <v>15</v>
      </c>
      <c r="B19" s="54"/>
      <c r="C19" s="54"/>
      <c r="D19" s="42"/>
      <c r="E19" s="42"/>
      <c r="F19" s="42"/>
      <c r="G19" s="42"/>
      <c r="H19" s="40"/>
    </row>
    <row r="20" spans="1:8" ht="16.5" customHeight="1">
      <c r="A20" s="50" t="s">
        <v>16</v>
      </c>
      <c r="B20" s="54"/>
      <c r="C20" s="54"/>
      <c r="D20" s="42"/>
      <c r="E20" s="42"/>
      <c r="F20" s="42"/>
      <c r="G20" s="42"/>
      <c r="H20" s="40"/>
    </row>
    <row r="21" spans="1:8" ht="16.5" customHeight="1">
      <c r="A21" s="50" t="s">
        <v>70</v>
      </c>
      <c r="B21" s="54">
        <v>1</v>
      </c>
      <c r="C21" s="54">
        <v>0</v>
      </c>
      <c r="D21" s="42"/>
      <c r="E21" s="42"/>
      <c r="F21" s="42"/>
      <c r="G21" s="42"/>
      <c r="H21" s="40"/>
    </row>
    <row r="22" spans="1:8" ht="16.5" customHeight="1">
      <c r="A22" s="50" t="s">
        <v>71</v>
      </c>
      <c r="B22" s="54">
        <v>1</v>
      </c>
      <c r="C22" s="54">
        <v>0</v>
      </c>
      <c r="D22" s="42"/>
      <c r="E22" s="42"/>
      <c r="F22" s="42"/>
      <c r="G22" s="42"/>
      <c r="H22" s="40"/>
    </row>
    <row r="23" spans="1:8" ht="16.5" customHeight="1">
      <c r="A23" s="48" t="s">
        <v>129</v>
      </c>
      <c r="B23" s="56"/>
      <c r="C23" s="56"/>
      <c r="D23" s="39"/>
      <c r="E23" s="39"/>
      <c r="F23" s="39"/>
      <c r="G23" s="39"/>
      <c r="H23" s="40"/>
    </row>
    <row r="24" spans="1:8" ht="16.5" customHeight="1">
      <c r="A24" s="50" t="s">
        <v>1</v>
      </c>
      <c r="B24" s="54"/>
      <c r="C24" s="54"/>
      <c r="D24" s="42"/>
      <c r="E24" s="42"/>
      <c r="F24" s="42"/>
      <c r="G24" s="42"/>
      <c r="H24" s="40"/>
    </row>
    <row r="25" spans="1:8" ht="16.5" customHeight="1">
      <c r="A25" s="50" t="s">
        <v>14</v>
      </c>
      <c r="B25" s="54"/>
      <c r="C25" s="54"/>
      <c r="D25" s="42"/>
      <c r="E25" s="42"/>
      <c r="F25" s="42"/>
      <c r="G25" s="42"/>
      <c r="H25" s="40"/>
    </row>
    <row r="26" spans="1:8" ht="16.5" customHeight="1">
      <c r="A26" s="50" t="s">
        <v>15</v>
      </c>
      <c r="B26" s="54"/>
      <c r="C26" s="54"/>
      <c r="D26" s="42"/>
      <c r="E26" s="42"/>
      <c r="F26" s="42"/>
      <c r="G26" s="42"/>
      <c r="H26" s="40"/>
    </row>
    <row r="27" spans="1:8" ht="16.5" customHeight="1">
      <c r="A27" s="50" t="s">
        <v>42</v>
      </c>
      <c r="B27" s="54"/>
      <c r="C27" s="54"/>
      <c r="D27" s="42"/>
      <c r="E27" s="42"/>
      <c r="F27" s="42"/>
      <c r="G27" s="42"/>
      <c r="H27" s="40"/>
    </row>
    <row r="28" spans="1:8" ht="16.5" customHeight="1">
      <c r="A28" s="51" t="s">
        <v>28</v>
      </c>
      <c r="B28" s="54">
        <v>1</v>
      </c>
      <c r="C28" s="54">
        <v>0</v>
      </c>
      <c r="D28" s="42"/>
      <c r="E28" s="42"/>
      <c r="F28" s="42"/>
      <c r="G28" s="42"/>
      <c r="H28" s="40">
        <v>1</v>
      </c>
    </row>
    <row r="29" spans="1:8" ht="16.5" customHeight="1">
      <c r="A29" s="51" t="s">
        <v>29</v>
      </c>
      <c r="B29" s="54">
        <v>1</v>
      </c>
      <c r="C29" s="54">
        <v>0</v>
      </c>
      <c r="D29" s="42"/>
      <c r="E29" s="42"/>
      <c r="F29" s="42"/>
      <c r="G29" s="42">
        <v>1</v>
      </c>
      <c r="H29" s="40"/>
    </row>
    <row r="30" spans="1:8" ht="16.5" customHeight="1">
      <c r="A30" s="51" t="s">
        <v>30</v>
      </c>
      <c r="B30" s="54">
        <v>1</v>
      </c>
      <c r="C30" s="54">
        <v>0</v>
      </c>
      <c r="D30" s="42"/>
      <c r="E30" s="42">
        <v>1</v>
      </c>
      <c r="F30" s="42"/>
      <c r="G30" s="42"/>
      <c r="H30" s="40"/>
    </row>
    <row r="31" spans="1:8" ht="16.5" customHeight="1">
      <c r="A31" s="51" t="s">
        <v>31</v>
      </c>
      <c r="B31" s="54">
        <v>1</v>
      </c>
      <c r="C31" s="54">
        <v>0</v>
      </c>
      <c r="D31" s="42"/>
      <c r="E31" s="42"/>
      <c r="F31" s="42"/>
      <c r="G31" s="42">
        <v>1</v>
      </c>
      <c r="H31" s="40"/>
    </row>
    <row r="32" spans="1:8" ht="16.5" customHeight="1">
      <c r="A32" s="51" t="s">
        <v>32</v>
      </c>
      <c r="B32" s="54">
        <v>1</v>
      </c>
      <c r="C32" s="54">
        <v>0</v>
      </c>
      <c r="D32" s="42"/>
      <c r="E32" s="42"/>
      <c r="F32" s="42"/>
      <c r="G32" s="42"/>
      <c r="H32" s="40">
        <v>1</v>
      </c>
    </row>
    <row r="33" spans="1:8" ht="16.5" customHeight="1">
      <c r="A33" s="51" t="s">
        <v>33</v>
      </c>
      <c r="B33" s="54">
        <v>1</v>
      </c>
      <c r="C33" s="54">
        <v>0</v>
      </c>
      <c r="D33" s="42"/>
      <c r="E33" s="42"/>
      <c r="F33" s="42"/>
      <c r="G33" s="42"/>
      <c r="H33" s="40">
        <v>1</v>
      </c>
    </row>
    <row r="34" spans="1:8" ht="16.5" customHeight="1">
      <c r="A34" s="51" t="s">
        <v>34</v>
      </c>
      <c r="B34" s="54">
        <v>1</v>
      </c>
      <c r="C34" s="54">
        <v>0</v>
      </c>
      <c r="D34" s="42"/>
      <c r="E34" s="42">
        <v>1</v>
      </c>
      <c r="F34" s="42"/>
      <c r="G34" s="42"/>
      <c r="H34" s="40"/>
    </row>
    <row r="35" spans="1:8" ht="16.5" customHeight="1">
      <c r="A35" s="51" t="s">
        <v>35</v>
      </c>
      <c r="B35" s="54">
        <v>1</v>
      </c>
      <c r="C35" s="54">
        <v>0</v>
      </c>
      <c r="D35" s="42"/>
      <c r="E35" s="42"/>
      <c r="F35" s="42"/>
      <c r="G35" s="42"/>
      <c r="H35" s="40">
        <v>1</v>
      </c>
    </row>
    <row r="36" spans="1:8" ht="16.5" customHeight="1">
      <c r="A36" s="51" t="s">
        <v>36</v>
      </c>
      <c r="B36" s="54">
        <v>1</v>
      </c>
      <c r="C36" s="54">
        <v>0</v>
      </c>
      <c r="D36" s="42">
        <v>1</v>
      </c>
      <c r="E36" s="42"/>
      <c r="F36" s="42"/>
      <c r="G36" s="42"/>
      <c r="H36" s="40"/>
    </row>
    <row r="37" spans="1:8" ht="16.5" customHeight="1">
      <c r="A37" s="51" t="s">
        <v>37</v>
      </c>
      <c r="B37" s="54">
        <v>1</v>
      </c>
      <c r="C37" s="54">
        <v>0</v>
      </c>
      <c r="D37" s="42"/>
      <c r="E37" s="42"/>
      <c r="F37" s="42"/>
      <c r="G37" s="42">
        <v>1</v>
      </c>
      <c r="H37" s="40"/>
    </row>
    <row r="38" spans="1:8" ht="16.5" customHeight="1">
      <c r="A38" s="51" t="s">
        <v>38</v>
      </c>
      <c r="B38" s="54">
        <v>1</v>
      </c>
      <c r="C38" s="54">
        <v>0</v>
      </c>
      <c r="D38" s="42"/>
      <c r="E38" s="42"/>
      <c r="F38" s="42">
        <v>1</v>
      </c>
      <c r="G38" s="42"/>
      <c r="H38" s="40"/>
    </row>
    <row r="39" spans="1:8" ht="16.5" customHeight="1">
      <c r="A39" s="51" t="s">
        <v>39</v>
      </c>
      <c r="B39" s="54">
        <v>1</v>
      </c>
      <c r="C39" s="54">
        <v>0</v>
      </c>
      <c r="D39" s="42"/>
      <c r="E39" s="42"/>
      <c r="F39" s="42">
        <v>1</v>
      </c>
      <c r="G39" s="42"/>
      <c r="H39" s="40"/>
    </row>
    <row r="40" spans="1:8" ht="16.5" customHeight="1">
      <c r="A40" s="51" t="s">
        <v>43</v>
      </c>
      <c r="B40" s="54">
        <v>1</v>
      </c>
      <c r="C40" s="54">
        <v>0</v>
      </c>
      <c r="D40" s="42"/>
      <c r="E40" s="42"/>
      <c r="F40" s="42"/>
      <c r="G40" s="42"/>
      <c r="H40" s="40"/>
    </row>
    <row r="41" spans="1:8" ht="16.5" customHeight="1">
      <c r="A41" s="51" t="s">
        <v>40</v>
      </c>
      <c r="B41" s="54">
        <v>1</v>
      </c>
      <c r="C41" s="54">
        <v>0</v>
      </c>
      <c r="D41" s="42"/>
      <c r="E41" s="42">
        <v>1</v>
      </c>
      <c r="F41" s="42"/>
      <c r="G41" s="42"/>
      <c r="H41" s="40"/>
    </row>
    <row r="42" spans="1:8" ht="16.5" customHeight="1">
      <c r="A42" s="51" t="s">
        <v>41</v>
      </c>
      <c r="B42" s="54">
        <v>1</v>
      </c>
      <c r="C42" s="54">
        <v>0</v>
      </c>
      <c r="D42" s="42"/>
      <c r="E42" s="42"/>
      <c r="F42" s="42">
        <v>1</v>
      </c>
      <c r="G42" s="42"/>
      <c r="H42" s="40"/>
    </row>
    <row r="43" spans="1:8" ht="16.5" customHeight="1">
      <c r="A43" s="48" t="s">
        <v>87</v>
      </c>
      <c r="B43" s="56"/>
      <c r="C43" s="56"/>
      <c r="D43" s="39"/>
      <c r="E43" s="39"/>
      <c r="F43" s="39"/>
      <c r="G43" s="39"/>
      <c r="H43" s="40"/>
    </row>
    <row r="44" spans="1:8" ht="16.5" customHeight="1">
      <c r="A44" s="50" t="s">
        <v>1</v>
      </c>
      <c r="B44" s="54"/>
      <c r="C44" s="54"/>
      <c r="D44" s="42"/>
      <c r="E44" s="42"/>
      <c r="F44" s="42"/>
      <c r="G44" s="42"/>
      <c r="H44" s="40"/>
    </row>
    <row r="45" spans="1:8" ht="16.5" customHeight="1">
      <c r="A45" s="50" t="s">
        <v>14</v>
      </c>
      <c r="B45" s="54"/>
      <c r="C45" s="54"/>
      <c r="D45" s="42"/>
      <c r="E45" s="42"/>
      <c r="F45" s="42"/>
      <c r="G45" s="42"/>
      <c r="H45" s="40"/>
    </row>
    <row r="46" spans="1:8" ht="16.5" customHeight="1">
      <c r="A46" s="50" t="s">
        <v>15</v>
      </c>
      <c r="B46" s="54"/>
      <c r="C46" s="54"/>
      <c r="D46" s="42"/>
      <c r="E46" s="42"/>
      <c r="F46" s="42"/>
      <c r="G46" s="42"/>
      <c r="H46" s="40"/>
    </row>
    <row r="47" spans="1:8" ht="16.5" customHeight="1">
      <c r="A47" s="50" t="s">
        <v>42</v>
      </c>
      <c r="B47" s="54"/>
      <c r="C47" s="54"/>
      <c r="D47" s="42"/>
      <c r="E47" s="42"/>
      <c r="F47" s="42"/>
      <c r="G47" s="42"/>
      <c r="H47" s="40"/>
    </row>
    <row r="48" spans="1:8" ht="16.5" customHeight="1">
      <c r="A48" s="51" t="s">
        <v>58</v>
      </c>
      <c r="B48" s="54">
        <v>1</v>
      </c>
      <c r="C48" s="54">
        <v>0</v>
      </c>
      <c r="D48" s="42"/>
      <c r="E48" s="42">
        <v>1</v>
      </c>
      <c r="F48" s="42"/>
      <c r="G48" s="42"/>
      <c r="H48" s="40"/>
    </row>
    <row r="49" spans="1:8" ht="16.5" customHeight="1">
      <c r="A49" s="51" t="s">
        <v>44</v>
      </c>
      <c r="B49" s="54">
        <v>1</v>
      </c>
      <c r="C49" s="54">
        <v>0</v>
      </c>
      <c r="D49" s="42"/>
      <c r="E49" s="42"/>
      <c r="F49" s="42"/>
      <c r="G49" s="42"/>
      <c r="H49" s="40"/>
    </row>
    <row r="50" spans="1:8" ht="16.5" customHeight="1">
      <c r="A50" s="51" t="s">
        <v>45</v>
      </c>
      <c r="B50" s="54">
        <v>1</v>
      </c>
      <c r="C50" s="54">
        <v>0</v>
      </c>
      <c r="D50" s="42"/>
      <c r="E50" s="42">
        <v>1</v>
      </c>
      <c r="F50" s="42"/>
      <c r="G50" s="42"/>
      <c r="H50" s="40"/>
    </row>
    <row r="51" spans="1:8" ht="16.5" customHeight="1">
      <c r="A51" s="51" t="s">
        <v>46</v>
      </c>
      <c r="B51" s="54">
        <v>1</v>
      </c>
      <c r="C51" s="54">
        <v>0</v>
      </c>
      <c r="D51" s="42"/>
      <c r="E51" s="42"/>
      <c r="F51" s="42">
        <v>1</v>
      </c>
      <c r="G51" s="42"/>
      <c r="H51" s="40"/>
    </row>
    <row r="52" spans="1:8" ht="16.5" customHeight="1">
      <c r="A52" s="51" t="s">
        <v>47</v>
      </c>
      <c r="B52" s="54">
        <v>1</v>
      </c>
      <c r="C52" s="54">
        <v>0</v>
      </c>
      <c r="D52" s="42"/>
      <c r="E52" s="42"/>
      <c r="F52" s="42"/>
      <c r="G52" s="42">
        <v>1</v>
      </c>
      <c r="H52" s="40"/>
    </row>
    <row r="53" spans="1:8" ht="16.5" customHeight="1">
      <c r="A53" s="51" t="s">
        <v>48</v>
      </c>
      <c r="B53" s="54">
        <v>1</v>
      </c>
      <c r="C53" s="54">
        <v>0</v>
      </c>
      <c r="D53" s="42">
        <v>1</v>
      </c>
      <c r="E53" s="42"/>
      <c r="F53" s="42"/>
      <c r="G53" s="42"/>
      <c r="H53" s="40"/>
    </row>
    <row r="54" spans="1:8" ht="16.5" customHeight="1">
      <c r="A54" s="51" t="s">
        <v>49</v>
      </c>
      <c r="B54" s="54">
        <v>1</v>
      </c>
      <c r="C54" s="54">
        <v>0</v>
      </c>
      <c r="D54" s="42"/>
      <c r="E54" s="42"/>
      <c r="F54" s="42">
        <v>1</v>
      </c>
      <c r="G54" s="42"/>
      <c r="H54" s="40"/>
    </row>
    <row r="55" spans="1:8" ht="16.5" customHeight="1">
      <c r="A55" s="51" t="s">
        <v>50</v>
      </c>
      <c r="B55" s="54">
        <v>1</v>
      </c>
      <c r="C55" s="54">
        <v>0</v>
      </c>
      <c r="D55" s="42"/>
      <c r="E55" s="42"/>
      <c r="F55" s="42"/>
      <c r="G55" s="42"/>
      <c r="H55" s="40">
        <v>1</v>
      </c>
    </row>
    <row r="56" spans="1:8" ht="16.5" customHeight="1">
      <c r="A56" s="51" t="s">
        <v>51</v>
      </c>
      <c r="B56" s="54">
        <v>1</v>
      </c>
      <c r="C56" s="54">
        <v>0</v>
      </c>
      <c r="D56" s="42"/>
      <c r="E56" s="42"/>
      <c r="F56" s="42"/>
      <c r="G56" s="42"/>
      <c r="H56" s="40"/>
    </row>
    <row r="57" spans="1:8" ht="16.5" customHeight="1">
      <c r="A57" s="51" t="s">
        <v>52</v>
      </c>
      <c r="B57" s="54">
        <v>1</v>
      </c>
      <c r="C57" s="54">
        <v>0</v>
      </c>
      <c r="D57" s="42"/>
      <c r="E57" s="42"/>
      <c r="F57" s="42"/>
      <c r="G57" s="42"/>
      <c r="H57" s="40"/>
    </row>
    <row r="58" spans="1:8" ht="16.5" customHeight="1">
      <c r="A58" s="51" t="s">
        <v>53</v>
      </c>
      <c r="B58" s="54">
        <v>1</v>
      </c>
      <c r="C58" s="54">
        <v>0</v>
      </c>
      <c r="D58" s="42"/>
      <c r="E58" s="42"/>
      <c r="F58" s="42">
        <v>1</v>
      </c>
      <c r="G58" s="42"/>
      <c r="H58" s="40"/>
    </row>
    <row r="59" spans="1:8" ht="16.5" customHeight="1">
      <c r="A59" s="51" t="s">
        <v>54</v>
      </c>
      <c r="B59" s="54">
        <v>1</v>
      </c>
      <c r="C59" s="54">
        <v>0</v>
      </c>
      <c r="D59" s="42"/>
      <c r="E59" s="42"/>
      <c r="F59" s="42"/>
      <c r="G59" s="42">
        <v>1</v>
      </c>
      <c r="H59" s="40"/>
    </row>
    <row r="60" spans="1:8" ht="16.5" customHeight="1">
      <c r="A60" s="51" t="s">
        <v>55</v>
      </c>
      <c r="B60" s="54">
        <v>1</v>
      </c>
      <c r="C60" s="54">
        <v>0</v>
      </c>
      <c r="D60" s="42"/>
      <c r="E60" s="42"/>
      <c r="F60" s="42"/>
      <c r="G60" s="42"/>
      <c r="H60" s="40">
        <v>1</v>
      </c>
    </row>
    <row r="61" spans="1:8" ht="16.5" customHeight="1">
      <c r="A61" s="51" t="s">
        <v>56</v>
      </c>
      <c r="B61" s="54">
        <v>1</v>
      </c>
      <c r="C61" s="54">
        <v>0</v>
      </c>
      <c r="D61" s="42"/>
      <c r="E61" s="42"/>
      <c r="F61" s="42"/>
      <c r="G61" s="42"/>
      <c r="H61" s="40"/>
    </row>
    <row r="62" spans="1:8" ht="16.5" customHeight="1">
      <c r="A62" s="51" t="s">
        <v>59</v>
      </c>
      <c r="B62" s="54">
        <v>1</v>
      </c>
      <c r="C62" s="54">
        <v>0</v>
      </c>
      <c r="D62" s="42"/>
      <c r="E62" s="42"/>
      <c r="F62" s="42"/>
      <c r="G62" s="42"/>
      <c r="H62" s="40"/>
    </row>
    <row r="63" spans="1:8" ht="16.5" customHeight="1" thickBot="1">
      <c r="A63" s="52" t="s">
        <v>88</v>
      </c>
      <c r="B63" s="57"/>
      <c r="C63" s="57"/>
      <c r="D63" s="43"/>
      <c r="E63" s="43"/>
      <c r="F63" s="43"/>
      <c r="G63" s="43"/>
      <c r="H63" s="44"/>
    </row>
    <row r="64" spans="1:8" ht="16.5" customHeight="1" thickBot="1">
      <c r="A64" s="53" t="s">
        <v>72</v>
      </c>
      <c r="B64" s="58">
        <v>1</v>
      </c>
      <c r="C64" s="58">
        <v>0</v>
      </c>
      <c r="D64" s="45">
        <v>1</v>
      </c>
      <c r="E64" s="45"/>
      <c r="F64" s="45"/>
      <c r="G64" s="45"/>
      <c r="H64" s="46"/>
    </row>
  </sheetData>
  <sheetProtection/>
  <mergeCells count="11">
    <mergeCell ref="G3:G4"/>
    <mergeCell ref="H3:H4"/>
    <mergeCell ref="G1:H1"/>
    <mergeCell ref="A1:F1"/>
    <mergeCell ref="D3:D4"/>
    <mergeCell ref="E3:E4"/>
    <mergeCell ref="F3:F4"/>
    <mergeCell ref="A2:A4"/>
    <mergeCell ref="B2:B4"/>
    <mergeCell ref="C2:C4"/>
    <mergeCell ref="D2:H2"/>
  </mergeCells>
  <printOptions/>
  <pageMargins left="0.4" right="0.3" top="0.48" bottom="0.7480314960629921" header="0.31496062992125984" footer="0.31496062992125984"/>
  <pageSetup horizontalDpi="600" verticalDpi="600" orientation="portrait" paperSize="9" scale="61" r:id="rId1"/>
  <rowBreaks count="1" manualBreakCount="1">
    <brk id="6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7"/>
  <sheetViews>
    <sheetView tabSelected="1" view="pageBreakPreview" zoomScale="75" zoomScaleNormal="110" zoomScaleSheetLayoutView="75" workbookViewId="0" topLeftCell="A1">
      <pane xSplit="3" ySplit="6" topLeftCell="G16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E1"/>
    </sheetView>
  </sheetViews>
  <sheetFormatPr defaultColWidth="9.140625" defaultRowHeight="15"/>
  <cols>
    <col min="1" max="1" width="43.421875" style="62" customWidth="1"/>
    <col min="2" max="2" width="17.57421875" style="62" customWidth="1"/>
    <col min="3" max="3" width="23.421875" style="62" customWidth="1"/>
    <col min="4" max="9" width="20.8515625" style="62" customWidth="1"/>
    <col min="10" max="16384" width="9.140625" style="62" customWidth="1"/>
  </cols>
  <sheetData>
    <row r="1" spans="1:9" ht="150.75" customHeight="1">
      <c r="A1" s="156" t="s">
        <v>140</v>
      </c>
      <c r="B1" s="156"/>
      <c r="C1" s="156"/>
      <c r="D1" s="156"/>
      <c r="E1" s="156"/>
      <c r="H1" s="155" t="s">
        <v>142</v>
      </c>
      <c r="I1" s="155"/>
    </row>
    <row r="2" spans="1:9" ht="15" customHeight="1">
      <c r="A2" s="137" t="s">
        <v>18</v>
      </c>
      <c r="B2" s="136" t="s">
        <v>17</v>
      </c>
      <c r="C2" s="136"/>
      <c r="D2" s="136" t="s">
        <v>7</v>
      </c>
      <c r="E2" s="136"/>
      <c r="F2" s="136"/>
      <c r="G2" s="136"/>
      <c r="H2" s="136"/>
      <c r="I2" s="136" t="s">
        <v>127</v>
      </c>
    </row>
    <row r="3" spans="1:9" ht="15" customHeight="1">
      <c r="A3" s="137"/>
      <c r="B3" s="136"/>
      <c r="C3" s="136"/>
      <c r="D3" s="137" t="s">
        <v>21</v>
      </c>
      <c r="E3" s="137"/>
      <c r="F3" s="137"/>
      <c r="G3" s="136" t="s">
        <v>8</v>
      </c>
      <c r="H3" s="139" t="s">
        <v>9</v>
      </c>
      <c r="I3" s="136"/>
    </row>
    <row r="4" spans="1:9" ht="32.25" thickBot="1">
      <c r="A4" s="145"/>
      <c r="B4" s="138"/>
      <c r="C4" s="138"/>
      <c r="D4" s="63" t="s">
        <v>0</v>
      </c>
      <c r="E4" s="64" t="s">
        <v>11</v>
      </c>
      <c r="F4" s="64" t="s">
        <v>10</v>
      </c>
      <c r="G4" s="138"/>
      <c r="H4" s="140"/>
      <c r="I4" s="138"/>
    </row>
    <row r="5" spans="1:9" ht="19.5" thickBot="1">
      <c r="A5" s="141" t="s">
        <v>64</v>
      </c>
      <c r="B5" s="142"/>
      <c r="C5" s="142"/>
      <c r="D5" s="142"/>
      <c r="E5" s="142"/>
      <c r="F5" s="142"/>
      <c r="G5" s="142"/>
      <c r="H5" s="142"/>
      <c r="I5" s="143"/>
    </row>
    <row r="6" spans="1:86" ht="19.5" thickBot="1">
      <c r="A6" s="144" t="s">
        <v>22</v>
      </c>
      <c r="B6" s="144"/>
      <c r="C6" s="144"/>
      <c r="D6" s="144"/>
      <c r="E6" s="144"/>
      <c r="F6" s="144"/>
      <c r="G6" s="144"/>
      <c r="H6" s="144"/>
      <c r="I6" s="144"/>
      <c r="CC6" s="65"/>
      <c r="CD6" s="65"/>
      <c r="CE6" s="65"/>
      <c r="CF6" s="65"/>
      <c r="CG6" s="65"/>
      <c r="CH6" s="65"/>
    </row>
    <row r="7" spans="1:86" s="66" customFormat="1" ht="16.5" thickBot="1">
      <c r="A7" s="134" t="s">
        <v>60</v>
      </c>
      <c r="B7" s="128">
        <v>1358.6</v>
      </c>
      <c r="C7" s="60" t="s">
        <v>20</v>
      </c>
      <c r="D7" s="33">
        <f>E7+F7</f>
        <v>300.7</v>
      </c>
      <c r="E7" s="33">
        <v>300.7</v>
      </c>
      <c r="F7" s="33"/>
      <c r="G7" s="33">
        <v>4800</v>
      </c>
      <c r="H7" s="33">
        <v>106</v>
      </c>
      <c r="I7" s="128">
        <v>118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</row>
    <row r="8" spans="1:86" s="67" customFormat="1" ht="16.5" thickBot="1">
      <c r="A8" s="135"/>
      <c r="B8" s="129"/>
      <c r="C8" s="61" t="s">
        <v>19</v>
      </c>
      <c r="D8" s="33">
        <f aca="true" t="shared" si="0" ref="D8:D28">E8+F8</f>
        <v>300.7</v>
      </c>
      <c r="E8" s="34">
        <v>300.7</v>
      </c>
      <c r="F8" s="34"/>
      <c r="G8" s="34">
        <v>4800</v>
      </c>
      <c r="H8" s="34">
        <v>106</v>
      </c>
      <c r="I8" s="129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</row>
    <row r="9" spans="1:86" s="66" customFormat="1" ht="16.5" thickBot="1">
      <c r="A9" s="134" t="s">
        <v>61</v>
      </c>
      <c r="B9" s="128">
        <v>735.5</v>
      </c>
      <c r="C9" s="60" t="s">
        <v>20</v>
      </c>
      <c r="D9" s="33">
        <f t="shared" si="0"/>
        <v>0</v>
      </c>
      <c r="E9" s="33">
        <v>0</v>
      </c>
      <c r="F9" s="33"/>
      <c r="G9" s="33">
        <v>1894</v>
      </c>
      <c r="H9" s="33">
        <v>210</v>
      </c>
      <c r="I9" s="128">
        <v>38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</row>
    <row r="10" spans="1:86" s="67" customFormat="1" ht="16.5" thickBot="1">
      <c r="A10" s="135"/>
      <c r="B10" s="129"/>
      <c r="C10" s="61" t="s">
        <v>19</v>
      </c>
      <c r="D10" s="33">
        <f t="shared" si="0"/>
        <v>0</v>
      </c>
      <c r="E10" s="34">
        <v>0</v>
      </c>
      <c r="F10" s="34"/>
      <c r="G10" s="34">
        <v>1894</v>
      </c>
      <c r="H10" s="34">
        <v>210</v>
      </c>
      <c r="I10" s="129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</row>
    <row r="11" spans="1:86" s="66" customFormat="1" ht="16.5" thickBot="1">
      <c r="A11" s="134" t="s">
        <v>30</v>
      </c>
      <c r="B11" s="128">
        <v>102.39</v>
      </c>
      <c r="C11" s="60" t="s">
        <v>20</v>
      </c>
      <c r="D11" s="33">
        <f t="shared" si="0"/>
        <v>0</v>
      </c>
      <c r="E11" s="33">
        <v>0</v>
      </c>
      <c r="F11" s="33"/>
      <c r="G11" s="33">
        <v>2908</v>
      </c>
      <c r="H11" s="33">
        <v>312.4</v>
      </c>
      <c r="I11" s="128">
        <v>63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</row>
    <row r="12" spans="1:86" s="67" customFormat="1" ht="16.5" thickBot="1">
      <c r="A12" s="135"/>
      <c r="B12" s="129"/>
      <c r="C12" s="61" t="s">
        <v>19</v>
      </c>
      <c r="D12" s="33">
        <f t="shared" si="0"/>
        <v>0</v>
      </c>
      <c r="E12" s="34">
        <v>0</v>
      </c>
      <c r="F12" s="34"/>
      <c r="G12" s="34">
        <v>2908</v>
      </c>
      <c r="H12" s="34">
        <v>312.4</v>
      </c>
      <c r="I12" s="129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</row>
    <row r="13" spans="1:86" s="66" customFormat="1" ht="16.5" thickBot="1">
      <c r="A13" s="134" t="s">
        <v>31</v>
      </c>
      <c r="B13" s="128">
        <v>928</v>
      </c>
      <c r="C13" s="60" t="s">
        <v>20</v>
      </c>
      <c r="D13" s="33">
        <f t="shared" si="0"/>
        <v>224.7</v>
      </c>
      <c r="E13" s="33">
        <v>224.7</v>
      </c>
      <c r="F13" s="33"/>
      <c r="G13" s="33">
        <v>1288</v>
      </c>
      <c r="H13" s="33">
        <v>71</v>
      </c>
      <c r="I13" s="128">
        <v>106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</row>
    <row r="14" spans="1:86" s="67" customFormat="1" ht="16.5" thickBot="1">
      <c r="A14" s="135"/>
      <c r="B14" s="129"/>
      <c r="C14" s="61" t="s">
        <v>19</v>
      </c>
      <c r="D14" s="33">
        <f t="shared" si="0"/>
        <v>224.7</v>
      </c>
      <c r="E14" s="34">
        <v>224.7</v>
      </c>
      <c r="F14" s="34"/>
      <c r="G14" s="34">
        <v>1288</v>
      </c>
      <c r="H14" s="34">
        <v>71</v>
      </c>
      <c r="I14" s="129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</row>
    <row r="15" spans="1:86" s="66" customFormat="1" ht="16.5" thickBot="1">
      <c r="A15" s="134" t="s">
        <v>32</v>
      </c>
      <c r="B15" s="128">
        <v>581.2</v>
      </c>
      <c r="C15" s="60" t="s">
        <v>20</v>
      </c>
      <c r="D15" s="33">
        <f t="shared" si="0"/>
        <v>180.9</v>
      </c>
      <c r="E15" s="33">
        <v>180.9</v>
      </c>
      <c r="F15" s="33"/>
      <c r="G15" s="33">
        <v>450</v>
      </c>
      <c r="H15" s="33">
        <v>44</v>
      </c>
      <c r="I15" s="128">
        <v>40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</row>
    <row r="16" spans="1:86" s="67" customFormat="1" ht="16.5" thickBot="1">
      <c r="A16" s="135"/>
      <c r="B16" s="129"/>
      <c r="C16" s="36" t="s">
        <v>19</v>
      </c>
      <c r="D16" s="33">
        <f t="shared" si="0"/>
        <v>0</v>
      </c>
      <c r="E16" s="34">
        <v>0</v>
      </c>
      <c r="F16" s="34"/>
      <c r="G16" s="34">
        <v>450</v>
      </c>
      <c r="H16" s="34">
        <v>44</v>
      </c>
      <c r="I16" s="129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</row>
    <row r="17" spans="1:86" s="66" customFormat="1" ht="16.5" thickBot="1">
      <c r="A17" s="134" t="s">
        <v>33</v>
      </c>
      <c r="B17" s="128">
        <v>547</v>
      </c>
      <c r="C17" s="60" t="s">
        <v>20</v>
      </c>
      <c r="D17" s="33">
        <f t="shared" si="0"/>
        <v>147.1</v>
      </c>
      <c r="E17" s="33">
        <v>147.1</v>
      </c>
      <c r="F17" s="33"/>
      <c r="G17" s="33">
        <v>1700</v>
      </c>
      <c r="H17" s="33">
        <v>54</v>
      </c>
      <c r="I17" s="128">
        <v>58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</row>
    <row r="18" spans="1:86" s="67" customFormat="1" ht="16.5" thickBot="1">
      <c r="A18" s="135"/>
      <c r="B18" s="129"/>
      <c r="C18" s="61" t="s">
        <v>19</v>
      </c>
      <c r="D18" s="33">
        <f t="shared" si="0"/>
        <v>0</v>
      </c>
      <c r="E18" s="34">
        <v>0</v>
      </c>
      <c r="F18" s="34"/>
      <c r="G18" s="34">
        <v>1700</v>
      </c>
      <c r="H18" s="34">
        <v>54</v>
      </c>
      <c r="I18" s="129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</row>
    <row r="19" spans="1:86" s="66" customFormat="1" ht="16.5" thickBot="1">
      <c r="A19" s="134" t="s">
        <v>34</v>
      </c>
      <c r="B19" s="128">
        <v>2016.1</v>
      </c>
      <c r="C19" s="60" t="s">
        <v>20</v>
      </c>
      <c r="D19" s="33">
        <f t="shared" si="0"/>
        <v>571.8</v>
      </c>
      <c r="E19" s="33">
        <v>571.8</v>
      </c>
      <c r="F19" s="33"/>
      <c r="G19" s="33">
        <v>7800</v>
      </c>
      <c r="H19" s="33">
        <v>212</v>
      </c>
      <c r="I19" s="128">
        <v>228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</row>
    <row r="20" spans="1:86" s="67" customFormat="1" ht="16.5" thickBot="1">
      <c r="A20" s="135"/>
      <c r="B20" s="129"/>
      <c r="C20" s="61" t="s">
        <v>19</v>
      </c>
      <c r="D20" s="33">
        <f t="shared" si="0"/>
        <v>571.8</v>
      </c>
      <c r="E20" s="34">
        <v>571.8</v>
      </c>
      <c r="F20" s="34"/>
      <c r="G20" s="34">
        <v>7800</v>
      </c>
      <c r="H20" s="34">
        <v>212</v>
      </c>
      <c r="I20" s="129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</row>
    <row r="21" spans="1:86" s="66" customFormat="1" ht="16.5" thickBot="1">
      <c r="A21" s="134" t="s">
        <v>35</v>
      </c>
      <c r="B21" s="128">
        <v>246.9</v>
      </c>
      <c r="C21" s="60" t="s">
        <v>20</v>
      </c>
      <c r="D21" s="33">
        <f t="shared" si="0"/>
        <v>0</v>
      </c>
      <c r="E21" s="33">
        <v>0</v>
      </c>
      <c r="F21" s="33"/>
      <c r="G21" s="33">
        <v>1000</v>
      </c>
      <c r="H21" s="33">
        <v>201</v>
      </c>
      <c r="I21" s="128">
        <v>27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1:86" s="67" customFormat="1" ht="16.5" thickBot="1">
      <c r="A22" s="135"/>
      <c r="B22" s="129"/>
      <c r="C22" s="61" t="s">
        <v>19</v>
      </c>
      <c r="D22" s="33">
        <f t="shared" si="0"/>
        <v>0</v>
      </c>
      <c r="E22" s="34">
        <v>0</v>
      </c>
      <c r="F22" s="34"/>
      <c r="G22" s="34">
        <v>1000</v>
      </c>
      <c r="H22" s="34">
        <v>201</v>
      </c>
      <c r="I22" s="129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1:86" s="66" customFormat="1" ht="16.5" thickBot="1">
      <c r="A23" s="134" t="s">
        <v>36</v>
      </c>
      <c r="B23" s="128">
        <v>1723.5</v>
      </c>
      <c r="C23" s="60" t="s">
        <v>20</v>
      </c>
      <c r="D23" s="33">
        <f t="shared" si="0"/>
        <v>615.7</v>
      </c>
      <c r="E23" s="33">
        <v>615.7</v>
      </c>
      <c r="F23" s="33"/>
      <c r="G23" s="33">
        <v>6918</v>
      </c>
      <c r="H23" s="33">
        <v>157</v>
      </c>
      <c r="I23" s="128">
        <v>199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</row>
    <row r="24" spans="1:94" s="67" customFormat="1" ht="16.5" thickBot="1">
      <c r="A24" s="135"/>
      <c r="B24" s="129"/>
      <c r="C24" s="61" t="s">
        <v>19</v>
      </c>
      <c r="D24" s="33">
        <f t="shared" si="0"/>
        <v>615.7</v>
      </c>
      <c r="E24" s="34">
        <v>615.7</v>
      </c>
      <c r="F24" s="34"/>
      <c r="G24" s="34">
        <v>6918</v>
      </c>
      <c r="H24" s="34">
        <v>157</v>
      </c>
      <c r="I24" s="129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</row>
    <row r="25" spans="1:94" s="66" customFormat="1" ht="16.5" thickBot="1">
      <c r="A25" s="134" t="s">
        <v>37</v>
      </c>
      <c r="B25" s="128">
        <v>3173</v>
      </c>
      <c r="C25" s="60" t="s">
        <v>20</v>
      </c>
      <c r="D25" s="33">
        <f t="shared" si="0"/>
        <v>699.1</v>
      </c>
      <c r="E25" s="33">
        <v>679.1</v>
      </c>
      <c r="F25" s="33">
        <v>20</v>
      </c>
      <c r="G25" s="33">
        <v>7000</v>
      </c>
      <c r="H25" s="33">
        <v>45.3</v>
      </c>
      <c r="I25" s="128">
        <v>103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</row>
    <row r="26" spans="1:94" s="67" customFormat="1" ht="16.5" thickBot="1">
      <c r="A26" s="135"/>
      <c r="B26" s="129"/>
      <c r="C26" s="61" t="s">
        <v>19</v>
      </c>
      <c r="D26" s="33">
        <f t="shared" si="0"/>
        <v>699.1</v>
      </c>
      <c r="E26" s="34">
        <v>679.1</v>
      </c>
      <c r="F26" s="34">
        <v>20</v>
      </c>
      <c r="G26" s="34">
        <v>7000</v>
      </c>
      <c r="H26" s="34">
        <v>45.3</v>
      </c>
      <c r="I26" s="129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</row>
    <row r="27" spans="1:94" s="66" customFormat="1" ht="16.5" thickBot="1">
      <c r="A27" s="134" t="s">
        <v>38</v>
      </c>
      <c r="B27" s="128">
        <v>569.1</v>
      </c>
      <c r="C27" s="60" t="s">
        <v>20</v>
      </c>
      <c r="D27" s="33">
        <f t="shared" si="0"/>
        <v>151.2</v>
      </c>
      <c r="E27" s="33">
        <v>151.2</v>
      </c>
      <c r="F27" s="33"/>
      <c r="G27" s="33">
        <v>4900</v>
      </c>
      <c r="H27" s="33">
        <v>82</v>
      </c>
      <c r="I27" s="128">
        <v>78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</row>
    <row r="28" spans="1:94" s="67" customFormat="1" ht="16.5" thickBot="1">
      <c r="A28" s="135"/>
      <c r="B28" s="129"/>
      <c r="C28" s="61" t="s">
        <v>19</v>
      </c>
      <c r="D28" s="33">
        <f t="shared" si="0"/>
        <v>0</v>
      </c>
      <c r="E28" s="34">
        <v>0</v>
      </c>
      <c r="F28" s="34"/>
      <c r="G28" s="34">
        <v>4900</v>
      </c>
      <c r="H28" s="34">
        <v>82</v>
      </c>
      <c r="I28" s="129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</row>
    <row r="29" spans="1:94" s="66" customFormat="1" ht="16.5" thickBot="1">
      <c r="A29" s="134" t="s">
        <v>39</v>
      </c>
      <c r="B29" s="128">
        <v>1225.2</v>
      </c>
      <c r="C29" s="60" t="s">
        <v>20</v>
      </c>
      <c r="D29" s="33">
        <f>E29+F29</f>
        <v>423.9</v>
      </c>
      <c r="E29" s="33">
        <v>423.9</v>
      </c>
      <c r="F29" s="33"/>
      <c r="G29" s="33">
        <v>3400</v>
      </c>
      <c r="H29" s="33">
        <v>155</v>
      </c>
      <c r="I29" s="128">
        <v>119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</row>
    <row r="30" spans="1:94" s="67" customFormat="1" ht="16.5" thickBot="1">
      <c r="A30" s="135"/>
      <c r="B30" s="129"/>
      <c r="C30" s="61" t="s">
        <v>19</v>
      </c>
      <c r="D30" s="33">
        <f>E30+F30</f>
        <v>423.9</v>
      </c>
      <c r="E30" s="34">
        <v>423.9</v>
      </c>
      <c r="F30" s="34"/>
      <c r="G30" s="34">
        <v>3400</v>
      </c>
      <c r="H30" s="34">
        <v>155</v>
      </c>
      <c r="I30" s="129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</row>
    <row r="31" spans="1:94" s="66" customFormat="1" ht="16.5" thickBot="1">
      <c r="A31" s="134" t="s">
        <v>43</v>
      </c>
      <c r="B31" s="128">
        <v>370.8</v>
      </c>
      <c r="C31" s="60" t="s">
        <v>20</v>
      </c>
      <c r="D31" s="33">
        <f aca="true" t="shared" si="1" ref="D31:D42">E31+F31</f>
        <v>0</v>
      </c>
      <c r="E31" s="33">
        <v>0</v>
      </c>
      <c r="F31" s="33"/>
      <c r="G31" s="33">
        <v>0</v>
      </c>
      <c r="H31" s="33">
        <v>14</v>
      </c>
      <c r="I31" s="128">
        <v>11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</row>
    <row r="32" spans="1:94" s="67" customFormat="1" ht="16.5" thickBot="1">
      <c r="A32" s="135"/>
      <c r="B32" s="129"/>
      <c r="C32" s="61" t="s">
        <v>19</v>
      </c>
      <c r="D32" s="33">
        <f t="shared" si="1"/>
        <v>0</v>
      </c>
      <c r="E32" s="34">
        <v>0</v>
      </c>
      <c r="F32" s="34"/>
      <c r="G32" s="34">
        <v>0</v>
      </c>
      <c r="H32" s="34">
        <v>14</v>
      </c>
      <c r="I32" s="129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</row>
    <row r="33" spans="1:94" s="66" customFormat="1" ht="16.5" thickBot="1">
      <c r="A33" s="134" t="s">
        <v>40</v>
      </c>
      <c r="B33" s="128">
        <v>700</v>
      </c>
      <c r="C33" s="60" t="s">
        <v>20</v>
      </c>
      <c r="D33" s="33">
        <f t="shared" si="1"/>
        <v>0</v>
      </c>
      <c r="E33" s="33">
        <v>0</v>
      </c>
      <c r="F33" s="33"/>
      <c r="G33" s="33">
        <v>2000</v>
      </c>
      <c r="H33" s="33">
        <v>211</v>
      </c>
      <c r="I33" s="128">
        <v>36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</row>
    <row r="34" spans="1:94" s="67" customFormat="1" ht="16.5" thickBot="1">
      <c r="A34" s="135"/>
      <c r="B34" s="129"/>
      <c r="C34" s="61" t="s">
        <v>19</v>
      </c>
      <c r="D34" s="33">
        <f t="shared" si="1"/>
        <v>0</v>
      </c>
      <c r="E34" s="34">
        <v>0</v>
      </c>
      <c r="F34" s="34"/>
      <c r="G34" s="34">
        <v>2000</v>
      </c>
      <c r="H34" s="34">
        <v>211</v>
      </c>
      <c r="I34" s="129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</row>
    <row r="35" spans="1:94" s="66" customFormat="1" ht="16.5" thickBot="1">
      <c r="A35" s="134" t="s">
        <v>41</v>
      </c>
      <c r="B35" s="128">
        <v>3287.5</v>
      </c>
      <c r="C35" s="60" t="s">
        <v>20</v>
      </c>
      <c r="D35" s="33">
        <f t="shared" si="1"/>
        <v>662</v>
      </c>
      <c r="E35" s="33">
        <v>662</v>
      </c>
      <c r="F35" s="33"/>
      <c r="G35" s="33">
        <v>3700</v>
      </c>
      <c r="H35" s="33">
        <v>94</v>
      </c>
      <c r="I35" s="128">
        <v>92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</row>
    <row r="36" spans="1:94" s="67" customFormat="1" ht="16.5" thickBot="1">
      <c r="A36" s="135"/>
      <c r="B36" s="129"/>
      <c r="C36" s="61" t="s">
        <v>19</v>
      </c>
      <c r="D36" s="33">
        <f t="shared" si="1"/>
        <v>0</v>
      </c>
      <c r="E36" s="34">
        <v>0</v>
      </c>
      <c r="F36" s="34"/>
      <c r="G36" s="34">
        <v>3700</v>
      </c>
      <c r="H36" s="34">
        <v>94</v>
      </c>
      <c r="I36" s="129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</row>
    <row r="37" spans="1:94" s="69" customFormat="1" ht="16.5" thickBot="1">
      <c r="A37" s="130" t="s">
        <v>63</v>
      </c>
      <c r="B37" s="132"/>
      <c r="C37" s="27" t="s">
        <v>20</v>
      </c>
      <c r="D37" s="26">
        <f aca="true" t="shared" si="2" ref="D37:H38">D7+D9+D11+D13+D15+D17+D19+D21+D23+D25+D27+D29+D31+D33+D35</f>
        <v>3977.1</v>
      </c>
      <c r="E37" s="26">
        <f t="shared" si="2"/>
        <v>3957.1</v>
      </c>
      <c r="F37" s="26">
        <f t="shared" si="2"/>
        <v>20</v>
      </c>
      <c r="G37" s="26">
        <f t="shared" si="2"/>
        <v>49758</v>
      </c>
      <c r="H37" s="26">
        <f t="shared" si="2"/>
        <v>1968.7</v>
      </c>
      <c r="I37" s="132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</row>
    <row r="38" spans="1:94" s="70" customFormat="1" ht="16.5" thickBot="1">
      <c r="A38" s="131"/>
      <c r="B38" s="133"/>
      <c r="C38" s="28" t="s">
        <v>19</v>
      </c>
      <c r="D38" s="26">
        <f t="shared" si="2"/>
        <v>2835.9</v>
      </c>
      <c r="E38" s="26">
        <f t="shared" si="2"/>
        <v>2815.9</v>
      </c>
      <c r="F38" s="26">
        <f t="shared" si="2"/>
        <v>20</v>
      </c>
      <c r="G38" s="26">
        <f t="shared" si="2"/>
        <v>49758</v>
      </c>
      <c r="H38" s="26">
        <f t="shared" si="2"/>
        <v>1968.7</v>
      </c>
      <c r="I38" s="133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</row>
    <row r="39" spans="1:94" s="66" customFormat="1" ht="16.5" thickBot="1">
      <c r="A39" s="134" t="s">
        <v>58</v>
      </c>
      <c r="B39" s="128">
        <v>3804.2</v>
      </c>
      <c r="C39" s="60" t="s">
        <v>20</v>
      </c>
      <c r="D39" s="33">
        <f t="shared" si="1"/>
        <v>840.2</v>
      </c>
      <c r="E39" s="33">
        <v>840.2</v>
      </c>
      <c r="F39" s="33"/>
      <c r="G39" s="33">
        <v>15400</v>
      </c>
      <c r="H39" s="33">
        <v>120</v>
      </c>
      <c r="I39" s="128">
        <v>452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</row>
    <row r="40" spans="1:94" s="67" customFormat="1" ht="16.5" thickBot="1">
      <c r="A40" s="135"/>
      <c r="B40" s="129"/>
      <c r="C40" s="61" t="s">
        <v>19</v>
      </c>
      <c r="D40" s="33">
        <f t="shared" si="1"/>
        <v>0</v>
      </c>
      <c r="E40" s="34">
        <v>0</v>
      </c>
      <c r="F40" s="34"/>
      <c r="G40" s="34">
        <v>15400</v>
      </c>
      <c r="H40" s="34">
        <v>120</v>
      </c>
      <c r="I40" s="129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</row>
    <row r="41" spans="1:94" s="66" customFormat="1" ht="16.5" thickBot="1">
      <c r="A41" s="134" t="s">
        <v>44</v>
      </c>
      <c r="B41" s="128">
        <v>4014.8</v>
      </c>
      <c r="C41" s="60" t="s">
        <v>20</v>
      </c>
      <c r="D41" s="33">
        <f t="shared" si="1"/>
        <v>784.1</v>
      </c>
      <c r="E41" s="33">
        <v>784.1</v>
      </c>
      <c r="F41" s="33"/>
      <c r="G41" s="33">
        <v>5500</v>
      </c>
      <c r="H41" s="33">
        <v>137</v>
      </c>
      <c r="I41" s="128">
        <v>362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</row>
    <row r="42" spans="1:94" s="67" customFormat="1" ht="16.5" thickBot="1">
      <c r="A42" s="135"/>
      <c r="B42" s="129"/>
      <c r="C42" s="61" t="s">
        <v>19</v>
      </c>
      <c r="D42" s="33">
        <f t="shared" si="1"/>
        <v>0</v>
      </c>
      <c r="E42" s="34">
        <v>0</v>
      </c>
      <c r="F42" s="34"/>
      <c r="G42" s="34">
        <v>5500</v>
      </c>
      <c r="H42" s="34">
        <v>137</v>
      </c>
      <c r="I42" s="129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</row>
    <row r="43" spans="1:94" s="66" customFormat="1" ht="16.5" thickBot="1">
      <c r="A43" s="134" t="s">
        <v>45</v>
      </c>
      <c r="B43" s="128">
        <v>3025.2</v>
      </c>
      <c r="C43" s="60" t="s">
        <v>20</v>
      </c>
      <c r="D43" s="33">
        <f aca="true" t="shared" si="3" ref="D43:D70">E43+F43</f>
        <v>874.7</v>
      </c>
      <c r="E43" s="33">
        <v>874.7</v>
      </c>
      <c r="F43" s="33"/>
      <c r="G43" s="33">
        <v>4200</v>
      </c>
      <c r="H43" s="33">
        <v>126</v>
      </c>
      <c r="I43" s="128">
        <v>516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</row>
    <row r="44" spans="1:94" s="67" customFormat="1" ht="16.5" thickBot="1">
      <c r="A44" s="135"/>
      <c r="B44" s="129"/>
      <c r="C44" s="61" t="s">
        <v>19</v>
      </c>
      <c r="D44" s="33">
        <f t="shared" si="3"/>
        <v>0</v>
      </c>
      <c r="E44" s="34">
        <v>0</v>
      </c>
      <c r="F44" s="34"/>
      <c r="G44" s="34">
        <v>4200</v>
      </c>
      <c r="H44" s="34">
        <v>126</v>
      </c>
      <c r="I44" s="129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</row>
    <row r="45" spans="1:94" s="66" customFormat="1" ht="16.5" thickBot="1">
      <c r="A45" s="134" t="s">
        <v>46</v>
      </c>
      <c r="B45" s="128">
        <v>2997.3</v>
      </c>
      <c r="C45" s="60" t="s">
        <v>20</v>
      </c>
      <c r="D45" s="33">
        <f t="shared" si="3"/>
        <v>559.5</v>
      </c>
      <c r="E45" s="33">
        <v>559.5</v>
      </c>
      <c r="F45" s="33"/>
      <c r="G45" s="33">
        <v>14300</v>
      </c>
      <c r="H45" s="33">
        <v>76.1</v>
      </c>
      <c r="I45" s="128">
        <v>286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</row>
    <row r="46" spans="1:94" s="67" customFormat="1" ht="16.5" thickBot="1">
      <c r="A46" s="135"/>
      <c r="B46" s="129"/>
      <c r="C46" s="61" t="s">
        <v>19</v>
      </c>
      <c r="D46" s="33">
        <f t="shared" si="3"/>
        <v>0</v>
      </c>
      <c r="E46" s="34">
        <v>0</v>
      </c>
      <c r="F46" s="34"/>
      <c r="G46" s="34">
        <v>14300</v>
      </c>
      <c r="H46" s="34">
        <v>76.1</v>
      </c>
      <c r="I46" s="129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</row>
    <row r="47" spans="1:94" s="66" customFormat="1" ht="16.5" thickBot="1">
      <c r="A47" s="134" t="s">
        <v>47</v>
      </c>
      <c r="B47" s="128">
        <v>1833.7</v>
      </c>
      <c r="C47" s="60" t="s">
        <v>20</v>
      </c>
      <c r="D47" s="33">
        <f t="shared" si="3"/>
        <v>704.2</v>
      </c>
      <c r="E47" s="33">
        <v>704.2</v>
      </c>
      <c r="F47" s="33"/>
      <c r="G47" s="33">
        <v>2600</v>
      </c>
      <c r="H47" s="33">
        <v>164</v>
      </c>
      <c r="I47" s="128">
        <v>313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</row>
    <row r="48" spans="1:94" s="67" customFormat="1" ht="16.5" thickBot="1">
      <c r="A48" s="135"/>
      <c r="B48" s="129"/>
      <c r="C48" s="61" t="s">
        <v>19</v>
      </c>
      <c r="D48" s="33">
        <f t="shared" si="3"/>
        <v>704.2</v>
      </c>
      <c r="E48" s="34">
        <v>704.2</v>
      </c>
      <c r="F48" s="34"/>
      <c r="G48" s="34">
        <v>2600</v>
      </c>
      <c r="H48" s="34">
        <v>164</v>
      </c>
      <c r="I48" s="129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</row>
    <row r="49" spans="1:94" s="66" customFormat="1" ht="16.5" thickBot="1">
      <c r="A49" s="134" t="s">
        <v>48</v>
      </c>
      <c r="B49" s="128">
        <v>3306.7</v>
      </c>
      <c r="C49" s="60" t="s">
        <v>20</v>
      </c>
      <c r="D49" s="33">
        <f t="shared" si="3"/>
        <v>758.9</v>
      </c>
      <c r="E49" s="33">
        <v>758.9</v>
      </c>
      <c r="F49" s="33"/>
      <c r="G49" s="33">
        <v>3600</v>
      </c>
      <c r="H49" s="33">
        <v>89</v>
      </c>
      <c r="I49" s="128">
        <v>414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</row>
    <row r="50" spans="1:94" s="67" customFormat="1" ht="16.5" thickBot="1">
      <c r="A50" s="135"/>
      <c r="B50" s="129"/>
      <c r="C50" s="61" t="s">
        <v>19</v>
      </c>
      <c r="D50" s="33">
        <f t="shared" si="3"/>
        <v>0</v>
      </c>
      <c r="E50" s="34">
        <v>0</v>
      </c>
      <c r="F50" s="34"/>
      <c r="G50" s="34">
        <v>3600</v>
      </c>
      <c r="H50" s="34">
        <v>89</v>
      </c>
      <c r="I50" s="129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</row>
    <row r="51" spans="1:94" s="66" customFormat="1" ht="16.5" thickBot="1">
      <c r="A51" s="134" t="s">
        <v>49</v>
      </c>
      <c r="B51" s="128">
        <v>4596.7</v>
      </c>
      <c r="C51" s="60" t="s">
        <v>20</v>
      </c>
      <c r="D51" s="33">
        <f t="shared" si="3"/>
        <v>1098.4</v>
      </c>
      <c r="E51" s="33">
        <v>1053.4</v>
      </c>
      <c r="F51" s="33">
        <v>45</v>
      </c>
      <c r="G51" s="33">
        <v>14300</v>
      </c>
      <c r="H51" s="33">
        <v>72</v>
      </c>
      <c r="I51" s="128">
        <v>207</v>
      </c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</row>
    <row r="52" spans="1:80" s="67" customFormat="1" ht="16.5" thickBot="1">
      <c r="A52" s="135"/>
      <c r="B52" s="129"/>
      <c r="C52" s="61" t="s">
        <v>19</v>
      </c>
      <c r="D52" s="33">
        <f t="shared" si="3"/>
        <v>0</v>
      </c>
      <c r="E52" s="34">
        <v>0</v>
      </c>
      <c r="F52" s="34">
        <v>0</v>
      </c>
      <c r="G52" s="34">
        <v>14300</v>
      </c>
      <c r="H52" s="34">
        <v>72</v>
      </c>
      <c r="I52" s="129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</row>
    <row r="53" spans="1:80" s="66" customFormat="1" ht="16.5" thickBot="1">
      <c r="A53" s="134" t="s">
        <v>50</v>
      </c>
      <c r="B53" s="128">
        <v>4040</v>
      </c>
      <c r="C53" s="60" t="s">
        <v>20</v>
      </c>
      <c r="D53" s="33">
        <f t="shared" si="3"/>
        <v>810.1</v>
      </c>
      <c r="E53" s="33">
        <v>810.1</v>
      </c>
      <c r="F53" s="33"/>
      <c r="G53" s="33">
        <v>980</v>
      </c>
      <c r="H53" s="33">
        <v>137</v>
      </c>
      <c r="I53" s="128">
        <v>212</v>
      </c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s="67" customFormat="1" ht="16.5" thickBot="1">
      <c r="A54" s="135"/>
      <c r="B54" s="129"/>
      <c r="C54" s="61" t="s">
        <v>19</v>
      </c>
      <c r="D54" s="33">
        <f t="shared" si="3"/>
        <v>810.1</v>
      </c>
      <c r="E54" s="34">
        <v>810.1</v>
      </c>
      <c r="F54" s="34"/>
      <c r="G54" s="34">
        <v>980</v>
      </c>
      <c r="H54" s="34">
        <v>137</v>
      </c>
      <c r="I54" s="129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</row>
    <row r="55" spans="1:80" s="66" customFormat="1" ht="16.5" thickBot="1">
      <c r="A55" s="134" t="s">
        <v>51</v>
      </c>
      <c r="B55" s="128">
        <v>2189.5</v>
      </c>
      <c r="C55" s="60" t="s">
        <v>20</v>
      </c>
      <c r="D55" s="33">
        <f t="shared" si="3"/>
        <v>368.7</v>
      </c>
      <c r="E55" s="33">
        <v>368.7</v>
      </c>
      <c r="F55" s="33"/>
      <c r="G55" s="33">
        <v>0</v>
      </c>
      <c r="H55" s="33">
        <v>24</v>
      </c>
      <c r="I55" s="128">
        <v>11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</row>
    <row r="56" spans="1:80" s="67" customFormat="1" ht="16.5" thickBot="1">
      <c r="A56" s="135"/>
      <c r="B56" s="129"/>
      <c r="C56" s="61" t="s">
        <v>19</v>
      </c>
      <c r="D56" s="33">
        <f t="shared" si="3"/>
        <v>0</v>
      </c>
      <c r="E56" s="34">
        <v>0</v>
      </c>
      <c r="F56" s="34"/>
      <c r="G56" s="34">
        <v>0</v>
      </c>
      <c r="H56" s="34">
        <v>24</v>
      </c>
      <c r="I56" s="129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</row>
    <row r="57" spans="1:80" s="66" customFormat="1" ht="16.5" thickBot="1">
      <c r="A57" s="134" t="s">
        <v>52</v>
      </c>
      <c r="B57" s="128">
        <v>879</v>
      </c>
      <c r="C57" s="60" t="s">
        <v>20</v>
      </c>
      <c r="D57" s="33">
        <f t="shared" si="3"/>
        <v>235.2</v>
      </c>
      <c r="E57" s="33">
        <v>235.2</v>
      </c>
      <c r="F57" s="33"/>
      <c r="G57" s="33">
        <v>900</v>
      </c>
      <c r="H57" s="33">
        <v>25</v>
      </c>
      <c r="I57" s="128">
        <v>122</v>
      </c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</row>
    <row r="58" spans="1:80" s="67" customFormat="1" ht="16.5" thickBot="1">
      <c r="A58" s="135"/>
      <c r="B58" s="129"/>
      <c r="C58" s="61" t="s">
        <v>19</v>
      </c>
      <c r="D58" s="33">
        <f t="shared" si="3"/>
        <v>0</v>
      </c>
      <c r="E58" s="34">
        <v>0</v>
      </c>
      <c r="F58" s="34"/>
      <c r="G58" s="34">
        <v>900</v>
      </c>
      <c r="H58" s="34">
        <v>25</v>
      </c>
      <c r="I58" s="129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</row>
    <row r="59" spans="1:80" s="69" customFormat="1" ht="16.5" thickBot="1">
      <c r="A59" s="130" t="s">
        <v>62</v>
      </c>
      <c r="B59" s="132"/>
      <c r="C59" s="27" t="s">
        <v>20</v>
      </c>
      <c r="D59" s="26">
        <f aca="true" t="shared" si="4" ref="D59:H60">D39+D41+D43+D45+D47+D49+D51+D53+D55+D57</f>
        <v>7034</v>
      </c>
      <c r="E59" s="26">
        <f t="shared" si="4"/>
        <v>6989</v>
      </c>
      <c r="F59" s="26">
        <f t="shared" si="4"/>
        <v>45</v>
      </c>
      <c r="G59" s="26">
        <f t="shared" si="4"/>
        <v>61780</v>
      </c>
      <c r="H59" s="26">
        <f t="shared" si="4"/>
        <v>970.1</v>
      </c>
      <c r="I59" s="132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</row>
    <row r="60" spans="1:80" s="70" customFormat="1" ht="16.5" thickBot="1">
      <c r="A60" s="131"/>
      <c r="B60" s="133"/>
      <c r="C60" s="28" t="s">
        <v>19</v>
      </c>
      <c r="D60" s="26">
        <f t="shared" si="4"/>
        <v>1514.3000000000002</v>
      </c>
      <c r="E60" s="26">
        <f t="shared" si="4"/>
        <v>1514.3000000000002</v>
      </c>
      <c r="F60" s="26">
        <f t="shared" si="4"/>
        <v>0</v>
      </c>
      <c r="G60" s="26">
        <f t="shared" si="4"/>
        <v>61780</v>
      </c>
      <c r="H60" s="26">
        <f t="shared" si="4"/>
        <v>970.1</v>
      </c>
      <c r="I60" s="133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</row>
    <row r="61" spans="1:80" s="66" customFormat="1" ht="16.5" thickBot="1">
      <c r="A61" s="134" t="s">
        <v>53</v>
      </c>
      <c r="B61" s="128">
        <v>3874.8</v>
      </c>
      <c r="C61" s="60" t="s">
        <v>20</v>
      </c>
      <c r="D61" s="33">
        <f t="shared" si="3"/>
        <v>874.8</v>
      </c>
      <c r="E61" s="33">
        <v>874.8</v>
      </c>
      <c r="F61" s="33"/>
      <c r="G61" s="33">
        <v>4670</v>
      </c>
      <c r="H61" s="33">
        <v>106</v>
      </c>
      <c r="I61" s="128">
        <v>587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</row>
    <row r="62" spans="1:80" s="67" customFormat="1" ht="16.5" thickBot="1">
      <c r="A62" s="135"/>
      <c r="B62" s="129"/>
      <c r="C62" s="61" t="s">
        <v>19</v>
      </c>
      <c r="D62" s="33">
        <f t="shared" si="3"/>
        <v>874.8</v>
      </c>
      <c r="E62" s="34">
        <v>874.8</v>
      </c>
      <c r="F62" s="34"/>
      <c r="G62" s="34">
        <v>4670</v>
      </c>
      <c r="H62" s="34">
        <v>106</v>
      </c>
      <c r="I62" s="129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</row>
    <row r="63" spans="1:80" s="66" customFormat="1" ht="16.5" thickBot="1">
      <c r="A63" s="134" t="s">
        <v>54</v>
      </c>
      <c r="B63" s="128">
        <v>2017</v>
      </c>
      <c r="C63" s="60" t="s">
        <v>20</v>
      </c>
      <c r="D63" s="33">
        <f t="shared" si="3"/>
        <v>373.7</v>
      </c>
      <c r="E63" s="33">
        <v>373.7</v>
      </c>
      <c r="F63" s="33"/>
      <c r="G63" s="33">
        <v>1000</v>
      </c>
      <c r="H63" s="33">
        <v>62</v>
      </c>
      <c r="I63" s="128">
        <v>1225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</row>
    <row r="64" spans="1:80" s="67" customFormat="1" ht="16.5" thickBot="1">
      <c r="A64" s="135"/>
      <c r="B64" s="129"/>
      <c r="C64" s="61" t="s">
        <v>19</v>
      </c>
      <c r="D64" s="33">
        <f t="shared" si="3"/>
        <v>0</v>
      </c>
      <c r="E64" s="34">
        <v>0</v>
      </c>
      <c r="F64" s="34"/>
      <c r="G64" s="34">
        <v>1000</v>
      </c>
      <c r="H64" s="34">
        <v>62</v>
      </c>
      <c r="I64" s="129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</row>
    <row r="65" spans="1:80" s="66" customFormat="1" ht="16.5" thickBot="1">
      <c r="A65" s="134" t="s">
        <v>55</v>
      </c>
      <c r="B65" s="128">
        <v>526</v>
      </c>
      <c r="C65" s="60" t="s">
        <v>20</v>
      </c>
      <c r="D65" s="33">
        <f t="shared" si="3"/>
        <v>273.9</v>
      </c>
      <c r="E65" s="33">
        <v>273.9</v>
      </c>
      <c r="F65" s="33"/>
      <c r="G65" s="33">
        <v>144</v>
      </c>
      <c r="H65" s="33">
        <v>77</v>
      </c>
      <c r="I65" s="128">
        <v>469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</row>
    <row r="66" spans="1:80" s="67" customFormat="1" ht="16.5" thickBot="1">
      <c r="A66" s="135"/>
      <c r="B66" s="129"/>
      <c r="C66" s="61" t="s">
        <v>19</v>
      </c>
      <c r="D66" s="33">
        <f t="shared" si="3"/>
        <v>273.9</v>
      </c>
      <c r="E66" s="34">
        <v>273.9</v>
      </c>
      <c r="F66" s="34"/>
      <c r="G66" s="34">
        <v>144</v>
      </c>
      <c r="H66" s="34">
        <v>77</v>
      </c>
      <c r="I66" s="129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</row>
    <row r="67" spans="1:80" s="66" customFormat="1" ht="16.5" thickBot="1">
      <c r="A67" s="134" t="s">
        <v>56</v>
      </c>
      <c r="B67" s="128">
        <v>72</v>
      </c>
      <c r="C67" s="60" t="s">
        <v>20</v>
      </c>
      <c r="D67" s="33">
        <f t="shared" si="3"/>
        <v>8.8</v>
      </c>
      <c r="E67" s="33">
        <v>8.8</v>
      </c>
      <c r="F67" s="33"/>
      <c r="G67" s="33">
        <v>170</v>
      </c>
      <c r="H67" s="33">
        <v>6</v>
      </c>
      <c r="I67" s="128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</row>
    <row r="68" spans="1:80" s="67" customFormat="1" ht="16.5" thickBot="1">
      <c r="A68" s="135"/>
      <c r="B68" s="129"/>
      <c r="C68" s="61" t="s">
        <v>19</v>
      </c>
      <c r="D68" s="33">
        <f t="shared" si="3"/>
        <v>0</v>
      </c>
      <c r="E68" s="34">
        <v>0</v>
      </c>
      <c r="F68" s="34"/>
      <c r="G68" s="34">
        <v>170</v>
      </c>
      <c r="H68" s="34">
        <v>6</v>
      </c>
      <c r="I68" s="129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</row>
    <row r="69" spans="1:80" s="66" customFormat="1" ht="16.5" thickBot="1">
      <c r="A69" s="134" t="s">
        <v>59</v>
      </c>
      <c r="B69" s="128">
        <v>260</v>
      </c>
      <c r="C69" s="60" t="s">
        <v>20</v>
      </c>
      <c r="D69" s="33">
        <f t="shared" si="3"/>
        <v>55.3</v>
      </c>
      <c r="E69" s="33">
        <v>55.3</v>
      </c>
      <c r="F69" s="33"/>
      <c r="G69" s="33">
        <v>210</v>
      </c>
      <c r="H69" s="33">
        <v>24</v>
      </c>
      <c r="I69" s="128">
        <v>250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</row>
    <row r="70" spans="1:80" s="67" customFormat="1" ht="16.5" thickBot="1">
      <c r="A70" s="135"/>
      <c r="B70" s="129"/>
      <c r="C70" s="61" t="s">
        <v>19</v>
      </c>
      <c r="D70" s="33">
        <f t="shared" si="3"/>
        <v>0</v>
      </c>
      <c r="E70" s="34">
        <v>0</v>
      </c>
      <c r="F70" s="34"/>
      <c r="G70" s="34">
        <v>210</v>
      </c>
      <c r="H70" s="34">
        <v>24</v>
      </c>
      <c r="I70" s="129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</row>
    <row r="71" spans="1:80" s="69" customFormat="1" ht="16.5" thickBot="1">
      <c r="A71" s="130" t="s">
        <v>57</v>
      </c>
      <c r="B71" s="132"/>
      <c r="C71" s="27" t="s">
        <v>20</v>
      </c>
      <c r="D71" s="26">
        <f aca="true" t="shared" si="5" ref="D71:H72">D61+D63+D65+D67+D69</f>
        <v>1586.5</v>
      </c>
      <c r="E71" s="26">
        <f t="shared" si="5"/>
        <v>1586.5</v>
      </c>
      <c r="F71" s="26">
        <f t="shared" si="5"/>
        <v>0</v>
      </c>
      <c r="G71" s="26">
        <f t="shared" si="5"/>
        <v>6194</v>
      </c>
      <c r="H71" s="26">
        <f t="shared" si="5"/>
        <v>275</v>
      </c>
      <c r="I71" s="12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</row>
    <row r="72" spans="1:80" s="70" customFormat="1" ht="16.5" thickBot="1">
      <c r="A72" s="135"/>
      <c r="B72" s="133"/>
      <c r="C72" s="28" t="s">
        <v>19</v>
      </c>
      <c r="D72" s="26">
        <f t="shared" si="5"/>
        <v>1148.6999999999998</v>
      </c>
      <c r="E72" s="26">
        <f t="shared" si="5"/>
        <v>1148.6999999999998</v>
      </c>
      <c r="F72" s="26">
        <f t="shared" si="5"/>
        <v>0</v>
      </c>
      <c r="G72" s="26">
        <f t="shared" si="5"/>
        <v>6194</v>
      </c>
      <c r="H72" s="26">
        <f t="shared" si="5"/>
        <v>275</v>
      </c>
      <c r="I72" s="129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</row>
    <row r="73" spans="1:80" s="69" customFormat="1" ht="16.5" thickBot="1">
      <c r="A73" s="130" t="s">
        <v>65</v>
      </c>
      <c r="B73" s="132"/>
      <c r="C73" s="27" t="s">
        <v>20</v>
      </c>
      <c r="D73" s="26">
        <f aca="true" t="shared" si="6" ref="D73:H74">D37+D59+D71</f>
        <v>12597.6</v>
      </c>
      <c r="E73" s="26">
        <f t="shared" si="6"/>
        <v>12532.6</v>
      </c>
      <c r="F73" s="26">
        <f t="shared" si="6"/>
        <v>65</v>
      </c>
      <c r="G73" s="26">
        <f t="shared" si="6"/>
        <v>117732</v>
      </c>
      <c r="H73" s="26">
        <f t="shared" si="6"/>
        <v>3213.8</v>
      </c>
      <c r="I73" s="132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</row>
    <row r="74" spans="1:9" s="68" customFormat="1" ht="15.75">
      <c r="A74" s="146"/>
      <c r="B74" s="122"/>
      <c r="C74" s="29" t="s">
        <v>19</v>
      </c>
      <c r="D74" s="31">
        <f t="shared" si="6"/>
        <v>5498.900000000001</v>
      </c>
      <c r="E74" s="31">
        <f t="shared" si="6"/>
        <v>5478.900000000001</v>
      </c>
      <c r="F74" s="31">
        <f t="shared" si="6"/>
        <v>20</v>
      </c>
      <c r="G74" s="31">
        <f t="shared" si="6"/>
        <v>117732</v>
      </c>
      <c r="H74" s="31">
        <f t="shared" si="6"/>
        <v>3213.8</v>
      </c>
      <c r="I74" s="122"/>
    </row>
    <row r="75" spans="1:80" s="71" customFormat="1" ht="18.75">
      <c r="A75" s="147" t="s">
        <v>73</v>
      </c>
      <c r="B75" s="147"/>
      <c r="C75" s="147"/>
      <c r="D75" s="147"/>
      <c r="E75" s="147"/>
      <c r="F75" s="147"/>
      <c r="G75" s="147"/>
      <c r="H75" s="147"/>
      <c r="I75" s="147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</row>
    <row r="76" spans="1:80" s="71" customFormat="1" ht="19.5" thickBot="1">
      <c r="A76" s="148" t="s">
        <v>22</v>
      </c>
      <c r="B76" s="149"/>
      <c r="C76" s="149"/>
      <c r="D76" s="149"/>
      <c r="E76" s="149"/>
      <c r="F76" s="149"/>
      <c r="G76" s="149"/>
      <c r="H76" s="149"/>
      <c r="I76" s="150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</row>
    <row r="77" spans="1:80" s="71" customFormat="1" ht="15.75">
      <c r="A77" s="125" t="s">
        <v>66</v>
      </c>
      <c r="B77" s="118">
        <v>897</v>
      </c>
      <c r="C77" s="60" t="s">
        <v>20</v>
      </c>
      <c r="D77" s="35">
        <v>0</v>
      </c>
      <c r="E77" s="35">
        <v>0</v>
      </c>
      <c r="F77" s="32"/>
      <c r="G77" s="35">
        <v>589</v>
      </c>
      <c r="H77" s="73">
        <v>186.9</v>
      </c>
      <c r="I77" s="35" t="s">
        <v>80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</row>
    <row r="78" spans="1:80" s="71" customFormat="1" ht="16.5" thickBot="1">
      <c r="A78" s="126"/>
      <c r="B78" s="127"/>
      <c r="C78" s="61" t="s">
        <v>19</v>
      </c>
      <c r="D78" s="35"/>
      <c r="E78" s="35"/>
      <c r="F78" s="32"/>
      <c r="G78" s="35">
        <v>589</v>
      </c>
      <c r="H78" s="73">
        <v>186.9</v>
      </c>
      <c r="I78" s="35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</row>
    <row r="79" spans="1:80" s="71" customFormat="1" ht="15.75">
      <c r="A79" s="125" t="s">
        <v>67</v>
      </c>
      <c r="B79" s="118">
        <v>588.5</v>
      </c>
      <c r="C79" s="60" t="s">
        <v>20</v>
      </c>
      <c r="D79" s="35">
        <v>0</v>
      </c>
      <c r="E79" s="35">
        <v>0</v>
      </c>
      <c r="F79" s="32"/>
      <c r="G79" s="35">
        <v>590</v>
      </c>
      <c r="H79" s="73">
        <v>153.7</v>
      </c>
      <c r="I79" s="35" t="s">
        <v>80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</row>
    <row r="80" spans="1:80" s="71" customFormat="1" ht="16.5" thickBot="1">
      <c r="A80" s="126"/>
      <c r="B80" s="127"/>
      <c r="C80" s="61" t="s">
        <v>19</v>
      </c>
      <c r="D80" s="35"/>
      <c r="E80" s="35"/>
      <c r="F80" s="32"/>
      <c r="G80" s="35">
        <v>590</v>
      </c>
      <c r="H80" s="73">
        <v>153.7</v>
      </c>
      <c r="I80" s="35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</row>
    <row r="81" spans="1:80" s="71" customFormat="1" ht="15.75">
      <c r="A81" s="125" t="s">
        <v>68</v>
      </c>
      <c r="B81" s="118">
        <v>798</v>
      </c>
      <c r="C81" s="60" t="s">
        <v>20</v>
      </c>
      <c r="D81" s="35">
        <v>269</v>
      </c>
      <c r="E81" s="35">
        <v>269</v>
      </c>
      <c r="F81" s="32"/>
      <c r="G81" s="35">
        <v>633</v>
      </c>
      <c r="H81" s="73">
        <v>17.5</v>
      </c>
      <c r="I81" s="35" t="s">
        <v>80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</row>
    <row r="82" spans="1:80" s="71" customFormat="1" ht="16.5" thickBot="1">
      <c r="A82" s="126"/>
      <c r="B82" s="127"/>
      <c r="C82" s="61" t="s">
        <v>19</v>
      </c>
      <c r="D82" s="35">
        <v>0</v>
      </c>
      <c r="E82" s="35">
        <v>0</v>
      </c>
      <c r="F82" s="32"/>
      <c r="G82" s="35">
        <v>633</v>
      </c>
      <c r="H82" s="73">
        <v>17.5</v>
      </c>
      <c r="I82" s="35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</row>
    <row r="83" spans="1:80" s="71" customFormat="1" ht="15.75">
      <c r="A83" s="125" t="s">
        <v>69</v>
      </c>
      <c r="B83" s="118">
        <v>4274</v>
      </c>
      <c r="C83" s="60" t="s">
        <v>20</v>
      </c>
      <c r="D83" s="35">
        <v>960.96</v>
      </c>
      <c r="E83" s="35">
        <v>960.96</v>
      </c>
      <c r="F83" s="32"/>
      <c r="G83" s="35">
        <v>9312</v>
      </c>
      <c r="H83" s="73">
        <v>215.7</v>
      </c>
      <c r="I83" s="35" t="s">
        <v>81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</row>
    <row r="84" spans="1:80" s="71" customFormat="1" ht="16.5" thickBot="1">
      <c r="A84" s="126"/>
      <c r="B84" s="127"/>
      <c r="C84" s="61" t="s">
        <v>19</v>
      </c>
      <c r="D84" s="35">
        <v>960.96</v>
      </c>
      <c r="E84" s="35">
        <v>960.96</v>
      </c>
      <c r="F84" s="32"/>
      <c r="G84" s="35">
        <v>9312</v>
      </c>
      <c r="H84" s="73">
        <v>215.7</v>
      </c>
      <c r="I84" s="35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</row>
    <row r="85" spans="1:80" s="71" customFormat="1" ht="15.75">
      <c r="A85" s="125" t="s">
        <v>70</v>
      </c>
      <c r="B85" s="118">
        <v>1517</v>
      </c>
      <c r="C85" s="60" t="s">
        <v>20</v>
      </c>
      <c r="D85" s="35">
        <v>0</v>
      </c>
      <c r="E85" s="35"/>
      <c r="F85" s="32"/>
      <c r="G85" s="35">
        <v>4920</v>
      </c>
      <c r="H85" s="73">
        <v>714.3</v>
      </c>
      <c r="I85" s="35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</row>
    <row r="86" spans="1:80" s="71" customFormat="1" ht="16.5" thickBot="1">
      <c r="A86" s="126"/>
      <c r="B86" s="127"/>
      <c r="C86" s="61" t="s">
        <v>19</v>
      </c>
      <c r="D86" s="35"/>
      <c r="E86" s="35"/>
      <c r="F86" s="32"/>
      <c r="G86" s="35">
        <v>4920</v>
      </c>
      <c r="H86" s="73">
        <v>714.3</v>
      </c>
      <c r="I86" s="35" t="s">
        <v>82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</row>
    <row r="87" spans="1:80" s="71" customFormat="1" ht="15.75">
      <c r="A87" s="125" t="s">
        <v>71</v>
      </c>
      <c r="B87" s="118">
        <v>2604.7</v>
      </c>
      <c r="C87" s="60" t="s">
        <v>20</v>
      </c>
      <c r="D87" s="35">
        <v>2961.5</v>
      </c>
      <c r="E87" s="35">
        <v>2620.5</v>
      </c>
      <c r="F87" s="35">
        <v>341</v>
      </c>
      <c r="G87" s="35">
        <v>26628</v>
      </c>
      <c r="H87" s="73">
        <v>799.1</v>
      </c>
      <c r="I87" s="35" t="s">
        <v>83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</row>
    <row r="88" spans="1:80" s="71" customFormat="1" ht="16.5" thickBot="1">
      <c r="A88" s="126"/>
      <c r="B88" s="127"/>
      <c r="C88" s="61" t="s">
        <v>19</v>
      </c>
      <c r="D88" s="35">
        <v>2961.5</v>
      </c>
      <c r="E88" s="35">
        <v>2620.5</v>
      </c>
      <c r="F88" s="35">
        <v>341</v>
      </c>
      <c r="G88" s="35">
        <v>26628</v>
      </c>
      <c r="H88" s="74">
        <v>799.1</v>
      </c>
      <c r="I88" s="35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</row>
    <row r="89" spans="1:80" s="71" customFormat="1" ht="15.75">
      <c r="A89" s="120" t="s">
        <v>74</v>
      </c>
      <c r="B89" s="122"/>
      <c r="C89" s="27" t="s">
        <v>20</v>
      </c>
      <c r="D89" s="32">
        <f>D77+D79+D81+D83+D85+D87</f>
        <v>4191.46</v>
      </c>
      <c r="E89" s="32">
        <f>E77+E79+E81+E83+E85+E87</f>
        <v>3850.46</v>
      </c>
      <c r="F89" s="32">
        <f>F77+F79+F81+F83+F85+F87</f>
        <v>341</v>
      </c>
      <c r="G89" s="32">
        <f>G77+G79+G81+G83+G85+G87</f>
        <v>42672</v>
      </c>
      <c r="H89" s="32">
        <f>H77+H79+H81+H83+H85+H87</f>
        <v>2087.2</v>
      </c>
      <c r="I89" s="35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</row>
    <row r="90" spans="1:80" s="71" customFormat="1" ht="16.5" thickBot="1">
      <c r="A90" s="121"/>
      <c r="B90" s="123"/>
      <c r="C90" s="28" t="s">
        <v>19</v>
      </c>
      <c r="D90" s="32">
        <f>D88+D86+D84+D82+D80+D78</f>
        <v>3922.46</v>
      </c>
      <c r="E90" s="32">
        <f>E88+E86+E84+E82+E80+E78</f>
        <v>3581.46</v>
      </c>
      <c r="F90" s="32">
        <f>F88+F86+F84+F82+F80+F78</f>
        <v>341</v>
      </c>
      <c r="G90" s="32">
        <f>G88+G86+G84+G82+G80+G78</f>
        <v>42672</v>
      </c>
      <c r="H90" s="32">
        <f>H88+H86+H84+H82+H80+H78</f>
        <v>2087.2000000000003</v>
      </c>
      <c r="I90" s="35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</row>
    <row r="91" spans="1:80" s="71" customFormat="1" ht="15.75">
      <c r="A91" s="116" t="s">
        <v>75</v>
      </c>
      <c r="B91" s="118">
        <v>1854.1</v>
      </c>
      <c r="C91" s="60" t="s">
        <v>20</v>
      </c>
      <c r="D91" s="72">
        <v>281.61</v>
      </c>
      <c r="E91" s="35">
        <v>281.61</v>
      </c>
      <c r="F91" s="32"/>
      <c r="G91" s="72">
        <v>631</v>
      </c>
      <c r="H91" s="75">
        <v>69.6</v>
      </c>
      <c r="I91" s="35">
        <v>84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</row>
    <row r="92" spans="1:80" s="71" customFormat="1" ht="16.5" thickBot="1">
      <c r="A92" s="117"/>
      <c r="B92" s="119"/>
      <c r="C92" s="61" t="s">
        <v>19</v>
      </c>
      <c r="D92" s="72">
        <v>281.61</v>
      </c>
      <c r="E92" s="35">
        <v>281.61</v>
      </c>
      <c r="F92" s="32"/>
      <c r="G92" s="72">
        <v>0</v>
      </c>
      <c r="H92" s="75">
        <v>69.6</v>
      </c>
      <c r="I92" s="35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</row>
    <row r="93" spans="1:80" s="71" customFormat="1" ht="15.75">
      <c r="A93" s="120" t="s">
        <v>76</v>
      </c>
      <c r="B93" s="124"/>
      <c r="C93" s="27" t="s">
        <v>20</v>
      </c>
      <c r="D93" s="59">
        <f aca="true" t="shared" si="7" ref="D93:H94">D73+D89+D91</f>
        <v>17070.670000000002</v>
      </c>
      <c r="E93" s="59">
        <f t="shared" si="7"/>
        <v>16664.670000000002</v>
      </c>
      <c r="F93" s="59">
        <f t="shared" si="7"/>
        <v>406</v>
      </c>
      <c r="G93" s="59">
        <f t="shared" si="7"/>
        <v>161035</v>
      </c>
      <c r="H93" s="59">
        <f t="shared" si="7"/>
        <v>5370.6</v>
      </c>
      <c r="I93" s="32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</row>
    <row r="94" spans="1:80" s="71" customFormat="1" ht="16.5" thickBot="1">
      <c r="A94" s="121"/>
      <c r="B94" s="123"/>
      <c r="C94" s="28" t="s">
        <v>19</v>
      </c>
      <c r="D94" s="59">
        <f t="shared" si="7"/>
        <v>9702.970000000001</v>
      </c>
      <c r="E94" s="59">
        <f t="shared" si="7"/>
        <v>9341.970000000001</v>
      </c>
      <c r="F94" s="59">
        <f t="shared" si="7"/>
        <v>361</v>
      </c>
      <c r="G94" s="59">
        <f t="shared" si="7"/>
        <v>160404</v>
      </c>
      <c r="H94" s="59">
        <f t="shared" si="7"/>
        <v>5370.6</v>
      </c>
      <c r="I94" s="32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</row>
    <row r="95" spans="1:80" ht="18.75">
      <c r="A95" s="154" t="s">
        <v>64</v>
      </c>
      <c r="B95" s="154"/>
      <c r="C95" s="154"/>
      <c r="D95" s="154"/>
      <c r="E95" s="154"/>
      <c r="F95" s="154"/>
      <c r="G95" s="154"/>
      <c r="H95" s="154"/>
      <c r="I95" s="154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</row>
    <row r="96" spans="1:80" ht="19.5" thickBot="1">
      <c r="A96" s="113" t="s">
        <v>23</v>
      </c>
      <c r="B96" s="114"/>
      <c r="C96" s="114"/>
      <c r="D96" s="114"/>
      <c r="E96" s="114"/>
      <c r="F96" s="114"/>
      <c r="G96" s="114"/>
      <c r="H96" s="114"/>
      <c r="I96" s="11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</row>
    <row r="97" spans="1:80" s="66" customFormat="1" ht="16.5" thickBot="1">
      <c r="A97" s="134" t="s">
        <v>60</v>
      </c>
      <c r="B97" s="128">
        <v>1358.6</v>
      </c>
      <c r="C97" s="60" t="s">
        <v>20</v>
      </c>
      <c r="D97" s="33">
        <f>E97+F97</f>
        <v>299.1</v>
      </c>
      <c r="E97" s="33">
        <v>299.1</v>
      </c>
      <c r="F97" s="33"/>
      <c r="G97" s="33">
        <v>4769</v>
      </c>
      <c r="H97" s="33">
        <v>114.2</v>
      </c>
      <c r="I97" s="128">
        <v>117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</row>
    <row r="98" spans="1:80" s="67" customFormat="1" ht="16.5" thickBot="1">
      <c r="A98" s="135"/>
      <c r="B98" s="129"/>
      <c r="C98" s="61" t="s">
        <v>19</v>
      </c>
      <c r="D98" s="33">
        <f aca="true" t="shared" si="8" ref="D98:D118">E98+F98</f>
        <v>299.1</v>
      </c>
      <c r="E98" s="34">
        <v>299.1</v>
      </c>
      <c r="F98" s="34"/>
      <c r="G98" s="34">
        <v>4769</v>
      </c>
      <c r="H98" s="34">
        <v>114.2</v>
      </c>
      <c r="I98" s="129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</row>
    <row r="99" spans="1:80" s="66" customFormat="1" ht="16.5" thickBot="1">
      <c r="A99" s="134" t="s">
        <v>61</v>
      </c>
      <c r="B99" s="128">
        <v>735.5</v>
      </c>
      <c r="C99" s="60" t="s">
        <v>20</v>
      </c>
      <c r="D99" s="33">
        <f t="shared" si="8"/>
        <v>0</v>
      </c>
      <c r="E99" s="33">
        <v>0</v>
      </c>
      <c r="F99" s="33"/>
      <c r="G99" s="33">
        <v>1586</v>
      </c>
      <c r="H99" s="33">
        <v>230.9</v>
      </c>
      <c r="I99" s="128">
        <v>45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</row>
    <row r="100" spans="1:80" s="67" customFormat="1" ht="16.5" thickBot="1">
      <c r="A100" s="135"/>
      <c r="B100" s="129"/>
      <c r="C100" s="61" t="s">
        <v>19</v>
      </c>
      <c r="D100" s="33">
        <f t="shared" si="8"/>
        <v>0</v>
      </c>
      <c r="E100" s="34">
        <v>0</v>
      </c>
      <c r="F100" s="34"/>
      <c r="G100" s="34">
        <v>1586</v>
      </c>
      <c r="H100" s="34">
        <v>230.9</v>
      </c>
      <c r="I100" s="129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</row>
    <row r="101" spans="1:80" s="66" customFormat="1" ht="16.5" thickBot="1">
      <c r="A101" s="134" t="s">
        <v>30</v>
      </c>
      <c r="B101" s="128">
        <v>102.39</v>
      </c>
      <c r="C101" s="60" t="s">
        <v>20</v>
      </c>
      <c r="D101" s="33">
        <f t="shared" si="8"/>
        <v>0</v>
      </c>
      <c r="E101" s="33">
        <v>0</v>
      </c>
      <c r="F101" s="33"/>
      <c r="G101" s="33">
        <v>3154</v>
      </c>
      <c r="H101" s="33">
        <v>314.5</v>
      </c>
      <c r="I101" s="128">
        <v>60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</row>
    <row r="102" spans="1:80" s="67" customFormat="1" ht="16.5" thickBot="1">
      <c r="A102" s="135"/>
      <c r="B102" s="129"/>
      <c r="C102" s="61" t="s">
        <v>19</v>
      </c>
      <c r="D102" s="33">
        <f t="shared" si="8"/>
        <v>0</v>
      </c>
      <c r="E102" s="34">
        <v>0</v>
      </c>
      <c r="F102" s="34"/>
      <c r="G102" s="34">
        <v>3154</v>
      </c>
      <c r="H102" s="34">
        <v>314.5</v>
      </c>
      <c r="I102" s="129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</row>
    <row r="103" spans="1:80" s="66" customFormat="1" ht="16.5" thickBot="1">
      <c r="A103" s="134" t="s">
        <v>31</v>
      </c>
      <c r="B103" s="128">
        <v>928</v>
      </c>
      <c r="C103" s="60" t="s">
        <v>20</v>
      </c>
      <c r="D103" s="33">
        <f t="shared" si="8"/>
        <v>223.7</v>
      </c>
      <c r="E103" s="33">
        <v>223.7</v>
      </c>
      <c r="F103" s="33"/>
      <c r="G103" s="33">
        <v>4788</v>
      </c>
      <c r="H103" s="33">
        <v>69.8</v>
      </c>
      <c r="I103" s="128">
        <v>109</v>
      </c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</row>
    <row r="104" spans="1:80" s="67" customFormat="1" ht="16.5" thickBot="1">
      <c r="A104" s="135"/>
      <c r="B104" s="129"/>
      <c r="C104" s="61" t="s">
        <v>19</v>
      </c>
      <c r="D104" s="33">
        <f t="shared" si="8"/>
        <v>223.7</v>
      </c>
      <c r="E104" s="34">
        <v>223.7</v>
      </c>
      <c r="F104" s="34"/>
      <c r="G104" s="34">
        <v>4788</v>
      </c>
      <c r="H104" s="34">
        <v>69.8</v>
      </c>
      <c r="I104" s="129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</row>
    <row r="105" spans="1:80" s="66" customFormat="1" ht="16.5" thickBot="1">
      <c r="A105" s="134" t="s">
        <v>32</v>
      </c>
      <c r="B105" s="128">
        <v>581.2</v>
      </c>
      <c r="C105" s="60" t="s">
        <v>20</v>
      </c>
      <c r="D105" s="33">
        <f t="shared" si="8"/>
        <v>236.1</v>
      </c>
      <c r="E105" s="33">
        <v>236.1</v>
      </c>
      <c r="F105" s="33"/>
      <c r="G105" s="33">
        <v>537</v>
      </c>
      <c r="H105" s="33">
        <v>45.2</v>
      </c>
      <c r="I105" s="128">
        <v>27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</row>
    <row r="106" spans="1:80" s="67" customFormat="1" ht="16.5" thickBot="1">
      <c r="A106" s="135"/>
      <c r="B106" s="129"/>
      <c r="C106" s="36" t="s">
        <v>19</v>
      </c>
      <c r="D106" s="33">
        <f t="shared" si="8"/>
        <v>236.1</v>
      </c>
      <c r="E106" s="34">
        <v>236.1</v>
      </c>
      <c r="F106" s="34"/>
      <c r="G106" s="34">
        <v>537</v>
      </c>
      <c r="H106" s="34">
        <v>45.2</v>
      </c>
      <c r="I106" s="129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</row>
    <row r="107" spans="1:80" s="66" customFormat="1" ht="16.5" thickBot="1">
      <c r="A107" s="134" t="s">
        <v>33</v>
      </c>
      <c r="B107" s="128">
        <v>547</v>
      </c>
      <c r="C107" s="60" t="s">
        <v>20</v>
      </c>
      <c r="D107" s="33">
        <f t="shared" si="8"/>
        <v>146.3</v>
      </c>
      <c r="E107" s="33">
        <v>146.3</v>
      </c>
      <c r="F107" s="33"/>
      <c r="G107" s="33">
        <v>1831</v>
      </c>
      <c r="H107" s="33">
        <v>53.4</v>
      </c>
      <c r="I107" s="128">
        <v>63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</row>
    <row r="108" spans="1:80" s="67" customFormat="1" ht="16.5" thickBot="1">
      <c r="A108" s="135"/>
      <c r="B108" s="129"/>
      <c r="C108" s="61" t="s">
        <v>19</v>
      </c>
      <c r="D108" s="33">
        <f t="shared" si="8"/>
        <v>0</v>
      </c>
      <c r="E108" s="34">
        <v>0</v>
      </c>
      <c r="F108" s="34"/>
      <c r="G108" s="34">
        <v>1831</v>
      </c>
      <c r="H108" s="34">
        <v>53.4</v>
      </c>
      <c r="I108" s="129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</row>
    <row r="109" spans="1:80" s="66" customFormat="1" ht="16.5" thickBot="1">
      <c r="A109" s="134" t="s">
        <v>34</v>
      </c>
      <c r="B109" s="128">
        <v>2016.1</v>
      </c>
      <c r="C109" s="60" t="s">
        <v>20</v>
      </c>
      <c r="D109" s="33">
        <f t="shared" si="8"/>
        <v>570</v>
      </c>
      <c r="E109" s="33">
        <v>570</v>
      </c>
      <c r="F109" s="33"/>
      <c r="G109" s="33">
        <v>8289</v>
      </c>
      <c r="H109" s="33">
        <v>231.5</v>
      </c>
      <c r="I109" s="128">
        <v>228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</row>
    <row r="110" spans="1:80" s="67" customFormat="1" ht="16.5" thickBot="1">
      <c r="A110" s="135"/>
      <c r="B110" s="129"/>
      <c r="C110" s="61" t="s">
        <v>19</v>
      </c>
      <c r="D110" s="33">
        <f t="shared" si="8"/>
        <v>570</v>
      </c>
      <c r="E110" s="34">
        <v>570</v>
      </c>
      <c r="F110" s="34"/>
      <c r="G110" s="34">
        <v>8289</v>
      </c>
      <c r="H110" s="34">
        <v>231.5</v>
      </c>
      <c r="I110" s="129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</row>
    <row r="111" spans="1:80" s="66" customFormat="1" ht="16.5" thickBot="1">
      <c r="A111" s="134" t="s">
        <v>35</v>
      </c>
      <c r="B111" s="128">
        <v>246.9</v>
      </c>
      <c r="C111" s="60" t="s">
        <v>20</v>
      </c>
      <c r="D111" s="33">
        <f t="shared" si="8"/>
        <v>0</v>
      </c>
      <c r="E111" s="33">
        <v>0</v>
      </c>
      <c r="F111" s="33"/>
      <c r="G111" s="33">
        <v>1256</v>
      </c>
      <c r="H111" s="33">
        <v>171.9</v>
      </c>
      <c r="I111" s="128">
        <v>30</v>
      </c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</row>
    <row r="112" spans="1:80" s="67" customFormat="1" ht="16.5" thickBot="1">
      <c r="A112" s="135"/>
      <c r="B112" s="129"/>
      <c r="C112" s="61" t="s">
        <v>19</v>
      </c>
      <c r="D112" s="33">
        <f t="shared" si="8"/>
        <v>0</v>
      </c>
      <c r="E112" s="34">
        <v>0</v>
      </c>
      <c r="F112" s="34"/>
      <c r="G112" s="34">
        <v>1256</v>
      </c>
      <c r="H112" s="34">
        <v>171.9</v>
      </c>
      <c r="I112" s="129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</row>
    <row r="113" spans="1:80" s="66" customFormat="1" ht="16.5" thickBot="1">
      <c r="A113" s="134" t="s">
        <v>36</v>
      </c>
      <c r="B113" s="128">
        <v>1723.5</v>
      </c>
      <c r="C113" s="60" t="s">
        <v>20</v>
      </c>
      <c r="D113" s="33">
        <f t="shared" si="8"/>
        <v>614.8</v>
      </c>
      <c r="E113" s="33">
        <v>614.8</v>
      </c>
      <c r="F113" s="33"/>
      <c r="G113" s="33">
        <v>7652</v>
      </c>
      <c r="H113" s="33">
        <v>190.4</v>
      </c>
      <c r="I113" s="128">
        <v>199</v>
      </c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</row>
    <row r="114" spans="1:80" s="67" customFormat="1" ht="16.5" thickBot="1">
      <c r="A114" s="135"/>
      <c r="B114" s="129"/>
      <c r="C114" s="61" t="s">
        <v>19</v>
      </c>
      <c r="D114" s="33">
        <f t="shared" si="8"/>
        <v>614.8</v>
      </c>
      <c r="E114" s="34">
        <v>614.8</v>
      </c>
      <c r="F114" s="34"/>
      <c r="G114" s="34">
        <v>7652</v>
      </c>
      <c r="H114" s="34">
        <v>190.4</v>
      </c>
      <c r="I114" s="129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</row>
    <row r="115" spans="1:80" s="66" customFormat="1" ht="16.5" thickBot="1">
      <c r="A115" s="134" t="s">
        <v>37</v>
      </c>
      <c r="B115" s="128">
        <v>3173</v>
      </c>
      <c r="C115" s="60" t="s">
        <v>20</v>
      </c>
      <c r="D115" s="33">
        <f t="shared" si="8"/>
        <v>697.6</v>
      </c>
      <c r="E115" s="33">
        <v>667.6</v>
      </c>
      <c r="F115" s="33">
        <v>30</v>
      </c>
      <c r="G115" s="33">
        <v>7599</v>
      </c>
      <c r="H115" s="33">
        <v>51.3</v>
      </c>
      <c r="I115" s="128">
        <v>112</v>
      </c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</row>
    <row r="116" spans="1:80" s="67" customFormat="1" ht="16.5" thickBot="1">
      <c r="A116" s="135"/>
      <c r="B116" s="129"/>
      <c r="C116" s="61" t="s">
        <v>19</v>
      </c>
      <c r="D116" s="33">
        <f t="shared" si="8"/>
        <v>697.6</v>
      </c>
      <c r="E116" s="34">
        <v>667.6</v>
      </c>
      <c r="F116" s="34">
        <v>30</v>
      </c>
      <c r="G116" s="34">
        <v>7599</v>
      </c>
      <c r="H116" s="34">
        <v>51.3</v>
      </c>
      <c r="I116" s="129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</row>
    <row r="117" spans="1:80" s="66" customFormat="1" ht="16.5" thickBot="1">
      <c r="A117" s="134" t="s">
        <v>38</v>
      </c>
      <c r="B117" s="128">
        <v>569.1</v>
      </c>
      <c r="C117" s="60" t="s">
        <v>20</v>
      </c>
      <c r="D117" s="33">
        <f t="shared" si="8"/>
        <v>156.6</v>
      </c>
      <c r="E117" s="33">
        <v>156.6</v>
      </c>
      <c r="F117" s="33"/>
      <c r="G117" s="33">
        <v>3357</v>
      </c>
      <c r="H117" s="33">
        <v>79.7</v>
      </c>
      <c r="I117" s="128">
        <v>70</v>
      </c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</row>
    <row r="118" spans="1:80" s="67" customFormat="1" ht="16.5" thickBot="1">
      <c r="A118" s="135"/>
      <c r="B118" s="129"/>
      <c r="C118" s="61" t="s">
        <v>19</v>
      </c>
      <c r="D118" s="33">
        <f t="shared" si="8"/>
        <v>156.6</v>
      </c>
      <c r="E118" s="34">
        <v>156.6</v>
      </c>
      <c r="F118" s="34"/>
      <c r="G118" s="34">
        <v>3357</v>
      </c>
      <c r="H118" s="34">
        <v>79.7</v>
      </c>
      <c r="I118" s="129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</row>
    <row r="119" spans="1:80" s="66" customFormat="1" ht="16.5" thickBot="1">
      <c r="A119" s="134" t="s">
        <v>39</v>
      </c>
      <c r="B119" s="128">
        <v>1225.2</v>
      </c>
      <c r="C119" s="60" t="s">
        <v>20</v>
      </c>
      <c r="D119" s="33">
        <f>E119+F119</f>
        <v>422.7</v>
      </c>
      <c r="E119" s="33">
        <v>422.7</v>
      </c>
      <c r="F119" s="33"/>
      <c r="G119" s="33">
        <v>3678</v>
      </c>
      <c r="H119" s="33">
        <v>149.6</v>
      </c>
      <c r="I119" s="128">
        <v>116</v>
      </c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</row>
    <row r="120" spans="1:80" s="67" customFormat="1" ht="16.5" thickBot="1">
      <c r="A120" s="135"/>
      <c r="B120" s="129"/>
      <c r="C120" s="61" t="s">
        <v>19</v>
      </c>
      <c r="D120" s="33">
        <f>E120+F120</f>
        <v>422.7</v>
      </c>
      <c r="E120" s="34">
        <v>422.7</v>
      </c>
      <c r="F120" s="34"/>
      <c r="G120" s="34">
        <v>3678</v>
      </c>
      <c r="H120" s="34">
        <v>149.6</v>
      </c>
      <c r="I120" s="129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</row>
    <row r="121" spans="1:80" s="66" customFormat="1" ht="16.5" thickBot="1">
      <c r="A121" s="134" t="s">
        <v>43</v>
      </c>
      <c r="B121" s="128">
        <v>370.8</v>
      </c>
      <c r="C121" s="60" t="s">
        <v>20</v>
      </c>
      <c r="D121" s="33">
        <f aca="true" t="shared" si="9" ref="D121:D160">E121+F121</f>
        <v>0</v>
      </c>
      <c r="E121" s="33">
        <v>0</v>
      </c>
      <c r="F121" s="33"/>
      <c r="G121" s="33">
        <v>0</v>
      </c>
      <c r="H121" s="33">
        <v>12.3</v>
      </c>
      <c r="I121" s="128">
        <v>0</v>
      </c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</row>
    <row r="122" spans="1:80" s="67" customFormat="1" ht="16.5" thickBot="1">
      <c r="A122" s="135"/>
      <c r="B122" s="129"/>
      <c r="C122" s="61" t="s">
        <v>19</v>
      </c>
      <c r="D122" s="33">
        <f t="shared" si="9"/>
        <v>0</v>
      </c>
      <c r="E122" s="34">
        <v>0</v>
      </c>
      <c r="F122" s="34"/>
      <c r="G122" s="34">
        <v>0</v>
      </c>
      <c r="H122" s="34">
        <v>12.3</v>
      </c>
      <c r="I122" s="129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</row>
    <row r="123" spans="1:80" s="66" customFormat="1" ht="16.5" thickBot="1">
      <c r="A123" s="134" t="s">
        <v>40</v>
      </c>
      <c r="B123" s="128">
        <v>700</v>
      </c>
      <c r="C123" s="60" t="s">
        <v>20</v>
      </c>
      <c r="D123" s="33">
        <f t="shared" si="9"/>
        <v>0</v>
      </c>
      <c r="E123" s="33">
        <v>0</v>
      </c>
      <c r="F123" s="33"/>
      <c r="G123" s="33">
        <v>1978</v>
      </c>
      <c r="H123" s="33">
        <v>210.4</v>
      </c>
      <c r="I123" s="128">
        <v>36</v>
      </c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</row>
    <row r="124" spans="1:80" s="67" customFormat="1" ht="16.5" thickBot="1">
      <c r="A124" s="135"/>
      <c r="B124" s="129"/>
      <c r="C124" s="61" t="s">
        <v>19</v>
      </c>
      <c r="D124" s="33">
        <f t="shared" si="9"/>
        <v>0</v>
      </c>
      <c r="E124" s="34">
        <v>0</v>
      </c>
      <c r="F124" s="34"/>
      <c r="G124" s="34">
        <v>1978</v>
      </c>
      <c r="H124" s="34">
        <v>210.4</v>
      </c>
      <c r="I124" s="129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</row>
    <row r="125" spans="1:80" s="66" customFormat="1" ht="16.5" thickBot="1">
      <c r="A125" s="134" t="s">
        <v>41</v>
      </c>
      <c r="B125" s="128">
        <v>3287.5</v>
      </c>
      <c r="C125" s="60" t="s">
        <v>20</v>
      </c>
      <c r="D125" s="33">
        <f t="shared" si="9"/>
        <v>661.3</v>
      </c>
      <c r="E125" s="33">
        <v>661.3</v>
      </c>
      <c r="F125" s="33"/>
      <c r="G125" s="33">
        <v>3318</v>
      </c>
      <c r="H125" s="33">
        <v>103.7</v>
      </c>
      <c r="I125" s="128">
        <v>87</v>
      </c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</row>
    <row r="126" spans="1:80" s="67" customFormat="1" ht="16.5" thickBot="1">
      <c r="A126" s="135"/>
      <c r="B126" s="129"/>
      <c r="C126" s="61" t="s">
        <v>19</v>
      </c>
      <c r="D126" s="33">
        <f t="shared" si="9"/>
        <v>661.3</v>
      </c>
      <c r="E126" s="34">
        <v>661.3</v>
      </c>
      <c r="F126" s="34"/>
      <c r="G126" s="34">
        <v>3318</v>
      </c>
      <c r="H126" s="34">
        <v>103.7</v>
      </c>
      <c r="I126" s="129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</row>
    <row r="127" spans="1:80" s="69" customFormat="1" ht="16.5" thickBot="1">
      <c r="A127" s="130" t="s">
        <v>63</v>
      </c>
      <c r="B127" s="132"/>
      <c r="C127" s="27" t="s">
        <v>20</v>
      </c>
      <c r="D127" s="26">
        <f aca="true" t="shared" si="10" ref="D127:H128">D97+D99+D101+D103+D105+D107+D109+D111+D113+D115+D117+D119+D121+D123+D125</f>
        <v>4028.2</v>
      </c>
      <c r="E127" s="26">
        <f t="shared" si="10"/>
        <v>3998.2</v>
      </c>
      <c r="F127" s="26">
        <f t="shared" si="10"/>
        <v>30</v>
      </c>
      <c r="G127" s="26">
        <f t="shared" si="10"/>
        <v>53792</v>
      </c>
      <c r="H127" s="26">
        <f t="shared" si="10"/>
        <v>2028.8000000000002</v>
      </c>
      <c r="I127" s="132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</row>
    <row r="128" spans="1:80" s="70" customFormat="1" ht="16.5" thickBot="1">
      <c r="A128" s="131"/>
      <c r="B128" s="133"/>
      <c r="C128" s="28" t="s">
        <v>19</v>
      </c>
      <c r="D128" s="26">
        <f t="shared" si="10"/>
        <v>3881.8999999999996</v>
      </c>
      <c r="E128" s="26">
        <f t="shared" si="10"/>
        <v>3851.8999999999996</v>
      </c>
      <c r="F128" s="26">
        <f t="shared" si="10"/>
        <v>30</v>
      </c>
      <c r="G128" s="26">
        <f t="shared" si="10"/>
        <v>53792</v>
      </c>
      <c r="H128" s="26">
        <f t="shared" si="10"/>
        <v>2028.8000000000002</v>
      </c>
      <c r="I128" s="133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</row>
    <row r="129" spans="1:80" s="66" customFormat="1" ht="16.5" thickBot="1">
      <c r="A129" s="134" t="s">
        <v>58</v>
      </c>
      <c r="B129" s="128">
        <v>3804.2</v>
      </c>
      <c r="C129" s="60" t="s">
        <v>20</v>
      </c>
      <c r="D129" s="33">
        <f t="shared" si="9"/>
        <v>839.6</v>
      </c>
      <c r="E129" s="33">
        <v>839.6</v>
      </c>
      <c r="F129" s="33"/>
      <c r="G129" s="33">
        <v>6340</v>
      </c>
      <c r="H129" s="33">
        <v>144.5</v>
      </c>
      <c r="I129" s="128">
        <v>419</v>
      </c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</row>
    <row r="130" spans="1:80" s="67" customFormat="1" ht="16.5" thickBot="1">
      <c r="A130" s="135"/>
      <c r="B130" s="129"/>
      <c r="C130" s="61" t="s">
        <v>19</v>
      </c>
      <c r="D130" s="33">
        <f t="shared" si="9"/>
        <v>839.6</v>
      </c>
      <c r="E130" s="34">
        <v>839.6</v>
      </c>
      <c r="F130" s="34"/>
      <c r="G130" s="34">
        <v>6340</v>
      </c>
      <c r="H130" s="34">
        <v>144.5</v>
      </c>
      <c r="I130" s="129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</row>
    <row r="131" spans="1:80" s="66" customFormat="1" ht="16.5" thickBot="1">
      <c r="A131" s="134" t="s">
        <v>44</v>
      </c>
      <c r="B131" s="128">
        <v>4014.8</v>
      </c>
      <c r="C131" s="60" t="s">
        <v>20</v>
      </c>
      <c r="D131" s="33">
        <f t="shared" si="9"/>
        <v>783.2</v>
      </c>
      <c r="E131" s="33">
        <v>783.2</v>
      </c>
      <c r="F131" s="33"/>
      <c r="G131" s="33">
        <v>5938</v>
      </c>
      <c r="H131" s="33">
        <v>61.6</v>
      </c>
      <c r="I131" s="128">
        <v>349</v>
      </c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</row>
    <row r="132" spans="1:80" s="67" customFormat="1" ht="16.5" thickBot="1">
      <c r="A132" s="135"/>
      <c r="B132" s="129"/>
      <c r="C132" s="61" t="s">
        <v>19</v>
      </c>
      <c r="D132" s="33">
        <f t="shared" si="9"/>
        <v>783.2</v>
      </c>
      <c r="E132" s="34">
        <v>783.2</v>
      </c>
      <c r="F132" s="34"/>
      <c r="G132" s="34">
        <v>5938</v>
      </c>
      <c r="H132" s="34">
        <v>61.6</v>
      </c>
      <c r="I132" s="129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</row>
    <row r="133" spans="1:80" s="66" customFormat="1" ht="16.5" thickBot="1">
      <c r="A133" s="134" t="s">
        <v>45</v>
      </c>
      <c r="B133" s="128">
        <v>3025.2</v>
      </c>
      <c r="C133" s="60" t="s">
        <v>20</v>
      </c>
      <c r="D133" s="33">
        <f t="shared" si="9"/>
        <v>873.4</v>
      </c>
      <c r="E133" s="33">
        <v>873.4</v>
      </c>
      <c r="F133" s="33"/>
      <c r="G133" s="33">
        <v>3874</v>
      </c>
      <c r="H133" s="33">
        <v>138.9</v>
      </c>
      <c r="I133" s="128">
        <v>518</v>
      </c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</row>
    <row r="134" spans="1:80" s="67" customFormat="1" ht="16.5" thickBot="1">
      <c r="A134" s="135"/>
      <c r="B134" s="129"/>
      <c r="C134" s="61" t="s">
        <v>19</v>
      </c>
      <c r="D134" s="33">
        <f t="shared" si="9"/>
        <v>873.4</v>
      </c>
      <c r="E134" s="34">
        <v>873.4</v>
      </c>
      <c r="F134" s="34"/>
      <c r="G134" s="34">
        <v>3874</v>
      </c>
      <c r="H134" s="34">
        <v>138.9</v>
      </c>
      <c r="I134" s="129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</row>
    <row r="135" spans="1:80" s="66" customFormat="1" ht="16.5" thickBot="1">
      <c r="A135" s="134" t="s">
        <v>46</v>
      </c>
      <c r="B135" s="128">
        <v>2997.3</v>
      </c>
      <c r="C135" s="60" t="s">
        <v>20</v>
      </c>
      <c r="D135" s="33">
        <f t="shared" si="9"/>
        <v>559.1</v>
      </c>
      <c r="E135" s="33">
        <v>559.1</v>
      </c>
      <c r="F135" s="33"/>
      <c r="G135" s="33">
        <v>3139</v>
      </c>
      <c r="H135" s="33">
        <v>88.9</v>
      </c>
      <c r="I135" s="128">
        <v>277</v>
      </c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</row>
    <row r="136" spans="1:80" s="67" customFormat="1" ht="16.5" thickBot="1">
      <c r="A136" s="135"/>
      <c r="B136" s="129"/>
      <c r="C136" s="61" t="s">
        <v>19</v>
      </c>
      <c r="D136" s="33">
        <f t="shared" si="9"/>
        <v>0</v>
      </c>
      <c r="E136" s="34">
        <v>0</v>
      </c>
      <c r="F136" s="34"/>
      <c r="G136" s="34">
        <v>3139</v>
      </c>
      <c r="H136" s="34">
        <v>88.9</v>
      </c>
      <c r="I136" s="129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</row>
    <row r="137" spans="1:80" s="66" customFormat="1" ht="16.5" thickBot="1">
      <c r="A137" s="134" t="s">
        <v>47</v>
      </c>
      <c r="B137" s="128">
        <v>1833.7</v>
      </c>
      <c r="C137" s="60" t="s">
        <v>20</v>
      </c>
      <c r="D137" s="33">
        <f t="shared" si="9"/>
        <v>703.8</v>
      </c>
      <c r="E137" s="33">
        <v>703.8</v>
      </c>
      <c r="F137" s="33"/>
      <c r="G137" s="33">
        <v>5948</v>
      </c>
      <c r="H137" s="33">
        <v>178.7</v>
      </c>
      <c r="I137" s="128">
        <v>294</v>
      </c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</row>
    <row r="138" spans="1:80" s="67" customFormat="1" ht="16.5" thickBot="1">
      <c r="A138" s="135"/>
      <c r="B138" s="129"/>
      <c r="C138" s="61" t="s">
        <v>19</v>
      </c>
      <c r="D138" s="33">
        <f t="shared" si="9"/>
        <v>703.8</v>
      </c>
      <c r="E138" s="34">
        <v>703.8</v>
      </c>
      <c r="F138" s="34"/>
      <c r="G138" s="34">
        <v>5948</v>
      </c>
      <c r="H138" s="34">
        <v>178.7</v>
      </c>
      <c r="I138" s="129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</row>
    <row r="139" spans="1:80" s="66" customFormat="1" ht="16.5" thickBot="1">
      <c r="A139" s="134" t="s">
        <v>48</v>
      </c>
      <c r="B139" s="128">
        <v>3306.7</v>
      </c>
      <c r="C139" s="60" t="s">
        <v>20</v>
      </c>
      <c r="D139" s="33">
        <f t="shared" si="9"/>
        <v>757.6</v>
      </c>
      <c r="E139" s="33">
        <v>757.6</v>
      </c>
      <c r="F139" s="33"/>
      <c r="G139" s="33">
        <v>2735</v>
      </c>
      <c r="H139" s="33">
        <v>99.6</v>
      </c>
      <c r="I139" s="128">
        <v>418</v>
      </c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</row>
    <row r="140" spans="1:80" s="67" customFormat="1" ht="16.5" thickBot="1">
      <c r="A140" s="135"/>
      <c r="B140" s="129"/>
      <c r="C140" s="61" t="s">
        <v>19</v>
      </c>
      <c r="D140" s="33">
        <f t="shared" si="9"/>
        <v>757.6</v>
      </c>
      <c r="E140" s="34">
        <v>757.6</v>
      </c>
      <c r="F140" s="34"/>
      <c r="G140" s="34">
        <v>2735</v>
      </c>
      <c r="H140" s="34">
        <v>99.6</v>
      </c>
      <c r="I140" s="129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</row>
    <row r="141" spans="1:80" s="66" customFormat="1" ht="16.5" thickBot="1">
      <c r="A141" s="134" t="s">
        <v>49</v>
      </c>
      <c r="B141" s="128">
        <v>4596.7</v>
      </c>
      <c r="C141" s="60" t="s">
        <v>20</v>
      </c>
      <c r="D141" s="33">
        <f t="shared" si="9"/>
        <v>733</v>
      </c>
      <c r="E141" s="33">
        <v>664</v>
      </c>
      <c r="F141" s="33">
        <v>69</v>
      </c>
      <c r="G141" s="33">
        <v>12988</v>
      </c>
      <c r="H141" s="33">
        <v>71.3</v>
      </c>
      <c r="I141" s="128">
        <v>195</v>
      </c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</row>
    <row r="142" spans="1:80" s="67" customFormat="1" ht="16.5" thickBot="1">
      <c r="A142" s="135"/>
      <c r="B142" s="129"/>
      <c r="C142" s="61" t="s">
        <v>19</v>
      </c>
      <c r="D142" s="33">
        <f t="shared" si="9"/>
        <v>733</v>
      </c>
      <c r="E142" s="34">
        <v>664</v>
      </c>
      <c r="F142" s="34">
        <v>69</v>
      </c>
      <c r="G142" s="34">
        <v>12988</v>
      </c>
      <c r="H142" s="34">
        <v>71.3</v>
      </c>
      <c r="I142" s="129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</row>
    <row r="143" spans="1:80" s="66" customFormat="1" ht="16.5" thickBot="1">
      <c r="A143" s="134" t="s">
        <v>50</v>
      </c>
      <c r="B143" s="128">
        <v>4040</v>
      </c>
      <c r="C143" s="60" t="s">
        <v>20</v>
      </c>
      <c r="D143" s="33">
        <f t="shared" si="9"/>
        <v>808.9</v>
      </c>
      <c r="E143" s="33">
        <v>808.9</v>
      </c>
      <c r="F143" s="33"/>
      <c r="G143" s="33">
        <v>1237</v>
      </c>
      <c r="H143" s="33">
        <v>169.1</v>
      </c>
      <c r="I143" s="128">
        <v>214</v>
      </c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</row>
    <row r="144" spans="1:80" s="67" customFormat="1" ht="16.5" thickBot="1">
      <c r="A144" s="135"/>
      <c r="B144" s="129"/>
      <c r="C144" s="61" t="s">
        <v>19</v>
      </c>
      <c r="D144" s="33">
        <f t="shared" si="9"/>
        <v>808.9</v>
      </c>
      <c r="E144" s="34">
        <v>808.9</v>
      </c>
      <c r="F144" s="34"/>
      <c r="G144" s="34">
        <v>1237</v>
      </c>
      <c r="H144" s="34">
        <v>169.1</v>
      </c>
      <c r="I144" s="129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</row>
    <row r="145" spans="1:80" s="66" customFormat="1" ht="16.5" thickBot="1">
      <c r="A145" s="134" t="s">
        <v>51</v>
      </c>
      <c r="B145" s="128">
        <v>2189.5</v>
      </c>
      <c r="C145" s="60" t="s">
        <v>20</v>
      </c>
      <c r="D145" s="33">
        <f t="shared" si="9"/>
        <v>368.3</v>
      </c>
      <c r="E145" s="33">
        <v>368.3</v>
      </c>
      <c r="F145" s="33"/>
      <c r="G145" s="33">
        <v>0</v>
      </c>
      <c r="H145" s="33">
        <v>23.3</v>
      </c>
      <c r="I145" s="128">
        <v>5</v>
      </c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</row>
    <row r="146" spans="1:80" s="67" customFormat="1" ht="16.5" thickBot="1">
      <c r="A146" s="135"/>
      <c r="B146" s="129"/>
      <c r="C146" s="61" t="s">
        <v>19</v>
      </c>
      <c r="D146" s="33">
        <f t="shared" si="9"/>
        <v>0</v>
      </c>
      <c r="E146" s="34">
        <v>0</v>
      </c>
      <c r="F146" s="34"/>
      <c r="G146" s="34">
        <v>0</v>
      </c>
      <c r="H146" s="34">
        <v>23.3</v>
      </c>
      <c r="I146" s="129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</row>
    <row r="147" spans="1:80" s="66" customFormat="1" ht="16.5" thickBot="1">
      <c r="A147" s="134" t="s">
        <v>52</v>
      </c>
      <c r="B147" s="128">
        <v>879</v>
      </c>
      <c r="C147" s="60" t="s">
        <v>20</v>
      </c>
      <c r="D147" s="33">
        <f t="shared" si="9"/>
        <v>234.1</v>
      </c>
      <c r="E147" s="33">
        <v>234.1</v>
      </c>
      <c r="F147" s="33"/>
      <c r="G147" s="33">
        <v>478</v>
      </c>
      <c r="H147" s="33">
        <v>24.4</v>
      </c>
      <c r="I147" s="128">
        <v>112</v>
      </c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</row>
    <row r="148" spans="1:80" s="67" customFormat="1" ht="16.5" thickBot="1">
      <c r="A148" s="135"/>
      <c r="B148" s="129"/>
      <c r="C148" s="61" t="s">
        <v>19</v>
      </c>
      <c r="D148" s="33">
        <f t="shared" si="9"/>
        <v>234.1</v>
      </c>
      <c r="E148" s="34">
        <v>234.1</v>
      </c>
      <c r="F148" s="34"/>
      <c r="G148" s="34">
        <v>478</v>
      </c>
      <c r="H148" s="34">
        <v>24.4</v>
      </c>
      <c r="I148" s="129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</row>
    <row r="149" spans="1:80" s="69" customFormat="1" ht="16.5" thickBot="1">
      <c r="A149" s="130" t="s">
        <v>62</v>
      </c>
      <c r="B149" s="132"/>
      <c r="C149" s="27" t="s">
        <v>20</v>
      </c>
      <c r="D149" s="26">
        <f aca="true" t="shared" si="11" ref="D149:H150">D129+D131+D133+D135+D137+D139+D141+D143+D145+D147</f>
        <v>6661.000000000001</v>
      </c>
      <c r="E149" s="26">
        <f t="shared" si="11"/>
        <v>6592.000000000001</v>
      </c>
      <c r="F149" s="26">
        <f t="shared" si="11"/>
        <v>69</v>
      </c>
      <c r="G149" s="26">
        <f t="shared" si="11"/>
        <v>42677</v>
      </c>
      <c r="H149" s="26">
        <f t="shared" si="11"/>
        <v>1000.2999999999998</v>
      </c>
      <c r="I149" s="132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</row>
    <row r="150" spans="1:80" s="70" customFormat="1" ht="16.5" thickBot="1">
      <c r="A150" s="131"/>
      <c r="B150" s="133"/>
      <c r="C150" s="28" t="s">
        <v>19</v>
      </c>
      <c r="D150" s="26">
        <f t="shared" si="11"/>
        <v>5733.6</v>
      </c>
      <c r="E150" s="26">
        <f t="shared" si="11"/>
        <v>5664.6</v>
      </c>
      <c r="F150" s="26">
        <f t="shared" si="11"/>
        <v>69</v>
      </c>
      <c r="G150" s="26">
        <f t="shared" si="11"/>
        <v>42677</v>
      </c>
      <c r="H150" s="26">
        <f t="shared" si="11"/>
        <v>1000.2999999999998</v>
      </c>
      <c r="I150" s="133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</row>
    <row r="151" spans="1:80" s="66" customFormat="1" ht="16.5" thickBot="1">
      <c r="A151" s="134" t="s">
        <v>53</v>
      </c>
      <c r="B151" s="128">
        <v>3874.8</v>
      </c>
      <c r="C151" s="60" t="s">
        <v>20</v>
      </c>
      <c r="D151" s="33">
        <f t="shared" si="9"/>
        <v>873.6</v>
      </c>
      <c r="E151" s="33">
        <v>873.6</v>
      </c>
      <c r="F151" s="33"/>
      <c r="G151" s="33">
        <v>4226</v>
      </c>
      <c r="H151" s="33">
        <v>184.2</v>
      </c>
      <c r="I151" s="128">
        <v>704</v>
      </c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</row>
    <row r="152" spans="1:80" s="67" customFormat="1" ht="16.5" thickBot="1">
      <c r="A152" s="135"/>
      <c r="B152" s="129"/>
      <c r="C152" s="61" t="s">
        <v>19</v>
      </c>
      <c r="D152" s="33">
        <f t="shared" si="9"/>
        <v>873.6</v>
      </c>
      <c r="E152" s="34">
        <v>873.6</v>
      </c>
      <c r="F152" s="34"/>
      <c r="G152" s="34">
        <v>4226</v>
      </c>
      <c r="H152" s="34">
        <v>184.2</v>
      </c>
      <c r="I152" s="129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</row>
    <row r="153" spans="1:80" s="66" customFormat="1" ht="16.5" thickBot="1">
      <c r="A153" s="134" t="s">
        <v>54</v>
      </c>
      <c r="B153" s="128">
        <v>2017</v>
      </c>
      <c r="C153" s="60" t="s">
        <v>20</v>
      </c>
      <c r="D153" s="33">
        <f t="shared" si="9"/>
        <v>371</v>
      </c>
      <c r="E153" s="33">
        <v>371</v>
      </c>
      <c r="F153" s="33"/>
      <c r="G153" s="33">
        <v>958</v>
      </c>
      <c r="H153" s="33">
        <v>75.3</v>
      </c>
      <c r="I153" s="128">
        <v>1585</v>
      </c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</row>
    <row r="154" spans="1:80" s="67" customFormat="1" ht="16.5" thickBot="1">
      <c r="A154" s="135"/>
      <c r="B154" s="129"/>
      <c r="C154" s="61" t="s">
        <v>19</v>
      </c>
      <c r="D154" s="33">
        <f t="shared" si="9"/>
        <v>371</v>
      </c>
      <c r="E154" s="34">
        <v>371</v>
      </c>
      <c r="F154" s="34"/>
      <c r="G154" s="34">
        <v>958</v>
      </c>
      <c r="H154" s="34">
        <v>75.3</v>
      </c>
      <c r="I154" s="129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</row>
    <row r="155" spans="1:80" s="66" customFormat="1" ht="16.5" thickBot="1">
      <c r="A155" s="134" t="s">
        <v>55</v>
      </c>
      <c r="B155" s="128">
        <v>526</v>
      </c>
      <c r="C155" s="60" t="s">
        <v>20</v>
      </c>
      <c r="D155" s="33">
        <f t="shared" si="9"/>
        <v>368.4</v>
      </c>
      <c r="E155" s="33">
        <v>368.4</v>
      </c>
      <c r="F155" s="33"/>
      <c r="G155" s="33">
        <v>246</v>
      </c>
      <c r="H155" s="33">
        <v>45.9</v>
      </c>
      <c r="I155" s="128">
        <v>500</v>
      </c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</row>
    <row r="156" spans="1:80" s="67" customFormat="1" ht="16.5" thickBot="1">
      <c r="A156" s="135"/>
      <c r="B156" s="129"/>
      <c r="C156" s="61" t="s">
        <v>19</v>
      </c>
      <c r="D156" s="33">
        <f t="shared" si="9"/>
        <v>368.4</v>
      </c>
      <c r="E156" s="34">
        <v>368.4</v>
      </c>
      <c r="F156" s="34"/>
      <c r="G156" s="34">
        <v>246</v>
      </c>
      <c r="H156" s="34">
        <v>45.9</v>
      </c>
      <c r="I156" s="129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</row>
    <row r="157" spans="1:80" s="66" customFormat="1" ht="16.5" thickBot="1">
      <c r="A157" s="134" t="s">
        <v>56</v>
      </c>
      <c r="B157" s="128">
        <v>72</v>
      </c>
      <c r="C157" s="60" t="s">
        <v>20</v>
      </c>
      <c r="D157" s="33">
        <f t="shared" si="9"/>
        <v>8.7</v>
      </c>
      <c r="E157" s="33">
        <v>8.7</v>
      </c>
      <c r="F157" s="33"/>
      <c r="G157" s="33">
        <v>168</v>
      </c>
      <c r="H157" s="33">
        <v>9.3</v>
      </c>
      <c r="I157" s="128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</row>
    <row r="158" spans="1:80" s="67" customFormat="1" ht="16.5" thickBot="1">
      <c r="A158" s="135"/>
      <c r="B158" s="129"/>
      <c r="C158" s="61" t="s">
        <v>19</v>
      </c>
      <c r="D158" s="33">
        <f t="shared" si="9"/>
        <v>0</v>
      </c>
      <c r="E158" s="34">
        <v>0</v>
      </c>
      <c r="F158" s="34"/>
      <c r="G158" s="34">
        <v>168</v>
      </c>
      <c r="H158" s="34">
        <v>9.3</v>
      </c>
      <c r="I158" s="129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</row>
    <row r="159" spans="1:80" s="66" customFormat="1" ht="16.5" thickBot="1">
      <c r="A159" s="134" t="s">
        <v>59</v>
      </c>
      <c r="B159" s="128">
        <v>305.76</v>
      </c>
      <c r="C159" s="60" t="s">
        <v>20</v>
      </c>
      <c r="D159" s="33">
        <f t="shared" si="9"/>
        <v>54.6</v>
      </c>
      <c r="E159" s="33">
        <v>54.6</v>
      </c>
      <c r="F159" s="33"/>
      <c r="G159" s="33">
        <v>259.2</v>
      </c>
      <c r="H159" s="33">
        <v>23.1</v>
      </c>
      <c r="I159" s="128">
        <v>234</v>
      </c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</row>
    <row r="160" spans="1:80" s="67" customFormat="1" ht="16.5" thickBot="1">
      <c r="A160" s="135"/>
      <c r="B160" s="129"/>
      <c r="C160" s="61" t="s">
        <v>19</v>
      </c>
      <c r="D160" s="33">
        <f t="shared" si="9"/>
        <v>0</v>
      </c>
      <c r="E160" s="34">
        <v>0</v>
      </c>
      <c r="F160" s="34"/>
      <c r="G160" s="34">
        <v>259.2</v>
      </c>
      <c r="H160" s="34">
        <v>23.1</v>
      </c>
      <c r="I160" s="129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</row>
    <row r="161" spans="1:80" s="69" customFormat="1" ht="16.5" thickBot="1">
      <c r="A161" s="130" t="s">
        <v>57</v>
      </c>
      <c r="B161" s="132"/>
      <c r="C161" s="27" t="s">
        <v>20</v>
      </c>
      <c r="D161" s="26">
        <f aca="true" t="shared" si="12" ref="D161:H162">D151+D153+D155+D157+D159</f>
        <v>1676.3</v>
      </c>
      <c r="E161" s="26">
        <f t="shared" si="12"/>
        <v>1676.3</v>
      </c>
      <c r="F161" s="26">
        <f t="shared" si="12"/>
        <v>0</v>
      </c>
      <c r="G161" s="26">
        <f t="shared" si="12"/>
        <v>5857.2</v>
      </c>
      <c r="H161" s="26">
        <f t="shared" si="12"/>
        <v>337.8</v>
      </c>
      <c r="I161" s="132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</row>
    <row r="162" spans="1:80" s="70" customFormat="1" ht="16.5" thickBot="1">
      <c r="A162" s="131"/>
      <c r="B162" s="133"/>
      <c r="C162" s="28" t="s">
        <v>19</v>
      </c>
      <c r="D162" s="26">
        <f t="shared" si="12"/>
        <v>1613</v>
      </c>
      <c r="E162" s="26">
        <f t="shared" si="12"/>
        <v>1613</v>
      </c>
      <c r="F162" s="26">
        <f t="shared" si="12"/>
        <v>0</v>
      </c>
      <c r="G162" s="26">
        <f t="shared" si="12"/>
        <v>5857.2</v>
      </c>
      <c r="H162" s="26">
        <f t="shared" si="12"/>
        <v>337.8</v>
      </c>
      <c r="I162" s="133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</row>
    <row r="163" spans="1:80" s="69" customFormat="1" ht="16.5" thickBot="1">
      <c r="A163" s="130" t="s">
        <v>79</v>
      </c>
      <c r="B163" s="132"/>
      <c r="C163" s="27" t="s">
        <v>20</v>
      </c>
      <c r="D163" s="26">
        <f aca="true" t="shared" si="13" ref="D163:H164">D127+D149+D161</f>
        <v>12365.5</v>
      </c>
      <c r="E163" s="26">
        <f t="shared" si="13"/>
        <v>12266.5</v>
      </c>
      <c r="F163" s="26">
        <f t="shared" si="13"/>
        <v>99</v>
      </c>
      <c r="G163" s="26">
        <f t="shared" si="13"/>
        <v>102326.2</v>
      </c>
      <c r="H163" s="26">
        <f t="shared" si="13"/>
        <v>3366.9</v>
      </c>
      <c r="I163" s="132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</row>
    <row r="164" spans="1:9" s="68" customFormat="1" ht="16.5" thickBot="1">
      <c r="A164" s="131"/>
      <c r="B164" s="133"/>
      <c r="C164" s="30" t="s">
        <v>19</v>
      </c>
      <c r="D164" s="26">
        <f t="shared" si="13"/>
        <v>11228.5</v>
      </c>
      <c r="E164" s="26">
        <f t="shared" si="13"/>
        <v>11129.5</v>
      </c>
      <c r="F164" s="26">
        <f t="shared" si="13"/>
        <v>99</v>
      </c>
      <c r="G164" s="26">
        <f t="shared" si="13"/>
        <v>102326.2</v>
      </c>
      <c r="H164" s="26">
        <f t="shared" si="13"/>
        <v>3366.9</v>
      </c>
      <c r="I164" s="133"/>
    </row>
    <row r="165" spans="1:80" s="76" customFormat="1" ht="19.5" customHeight="1">
      <c r="A165" s="151" t="s">
        <v>73</v>
      </c>
      <c r="B165" s="152"/>
      <c r="C165" s="152"/>
      <c r="D165" s="152"/>
      <c r="E165" s="152"/>
      <c r="F165" s="152"/>
      <c r="G165" s="152"/>
      <c r="H165" s="152"/>
      <c r="I165" s="153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</row>
    <row r="166" spans="1:80" s="76" customFormat="1" ht="19.5" customHeight="1" thickBot="1">
      <c r="A166" s="148" t="s">
        <v>23</v>
      </c>
      <c r="B166" s="149"/>
      <c r="C166" s="149"/>
      <c r="D166" s="149"/>
      <c r="E166" s="149"/>
      <c r="F166" s="149"/>
      <c r="G166" s="149"/>
      <c r="H166" s="149"/>
      <c r="I166" s="150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</row>
    <row r="167" spans="1:80" s="76" customFormat="1" ht="15" customHeight="1">
      <c r="A167" s="125" t="s">
        <v>66</v>
      </c>
      <c r="B167" s="118">
        <v>897</v>
      </c>
      <c r="C167" s="60" t="s">
        <v>20</v>
      </c>
      <c r="D167" s="35">
        <v>0</v>
      </c>
      <c r="E167" s="77"/>
      <c r="F167" s="77"/>
      <c r="G167" s="35">
        <v>586</v>
      </c>
      <c r="H167" s="73">
        <v>185.8</v>
      </c>
      <c r="I167" s="32" t="s">
        <v>80</v>
      </c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</row>
    <row r="168" spans="1:80" s="76" customFormat="1" ht="15" customHeight="1" thickBot="1">
      <c r="A168" s="126"/>
      <c r="B168" s="127"/>
      <c r="C168" s="61" t="s">
        <v>19</v>
      </c>
      <c r="D168" s="35">
        <v>0</v>
      </c>
      <c r="E168" s="77"/>
      <c r="F168" s="77"/>
      <c r="G168" s="35">
        <v>586</v>
      </c>
      <c r="H168" s="73">
        <v>185.8</v>
      </c>
      <c r="I168" s="32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</row>
    <row r="169" spans="1:80" s="76" customFormat="1" ht="15" customHeight="1">
      <c r="A169" s="125" t="s">
        <v>67</v>
      </c>
      <c r="B169" s="118">
        <v>588.5</v>
      </c>
      <c r="C169" s="60" t="s">
        <v>20</v>
      </c>
      <c r="D169" s="35">
        <v>0</v>
      </c>
      <c r="E169" s="77"/>
      <c r="F169" s="77"/>
      <c r="G169" s="35">
        <v>588</v>
      </c>
      <c r="H169" s="73">
        <v>153.1</v>
      </c>
      <c r="I169" s="32" t="s">
        <v>80</v>
      </c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</row>
    <row r="170" spans="1:80" s="76" customFormat="1" ht="15" customHeight="1" thickBot="1">
      <c r="A170" s="126"/>
      <c r="B170" s="127"/>
      <c r="C170" s="61" t="s">
        <v>19</v>
      </c>
      <c r="D170" s="35">
        <v>0</v>
      </c>
      <c r="E170" s="77"/>
      <c r="F170" s="77"/>
      <c r="G170" s="35">
        <v>588</v>
      </c>
      <c r="H170" s="73">
        <v>153.1</v>
      </c>
      <c r="I170" s="32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</row>
    <row r="171" spans="1:80" s="76" customFormat="1" ht="15" customHeight="1">
      <c r="A171" s="125" t="s">
        <v>68</v>
      </c>
      <c r="B171" s="118">
        <v>798</v>
      </c>
      <c r="C171" s="60" t="s">
        <v>20</v>
      </c>
      <c r="D171" s="35">
        <v>268</v>
      </c>
      <c r="E171" s="77"/>
      <c r="F171" s="77"/>
      <c r="G171" s="35">
        <v>635</v>
      </c>
      <c r="H171" s="73">
        <v>17.2</v>
      </c>
      <c r="I171" s="32" t="s">
        <v>80</v>
      </c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</row>
    <row r="172" spans="1:80" s="76" customFormat="1" ht="15" customHeight="1" thickBot="1">
      <c r="A172" s="126"/>
      <c r="B172" s="127"/>
      <c r="C172" s="61" t="s">
        <v>19</v>
      </c>
      <c r="D172" s="35">
        <v>268</v>
      </c>
      <c r="E172" s="77"/>
      <c r="F172" s="77"/>
      <c r="G172" s="35">
        <v>635</v>
      </c>
      <c r="H172" s="73">
        <v>17.2</v>
      </c>
      <c r="I172" s="32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</row>
    <row r="173" spans="1:80" s="76" customFormat="1" ht="15.75">
      <c r="A173" s="125" t="s">
        <v>69</v>
      </c>
      <c r="B173" s="118">
        <v>4274</v>
      </c>
      <c r="C173" s="60" t="s">
        <v>20</v>
      </c>
      <c r="D173" s="35">
        <v>958.9</v>
      </c>
      <c r="E173" s="35"/>
      <c r="F173" s="35"/>
      <c r="G173" s="35">
        <v>9315</v>
      </c>
      <c r="H173" s="73">
        <v>215.4</v>
      </c>
      <c r="I173" s="32" t="s">
        <v>81</v>
      </c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</row>
    <row r="174" spans="1:105" s="76" customFormat="1" ht="16.5" thickBot="1">
      <c r="A174" s="126"/>
      <c r="B174" s="127"/>
      <c r="C174" s="61" t="s">
        <v>19</v>
      </c>
      <c r="D174" s="35">
        <v>958.9</v>
      </c>
      <c r="E174" s="35"/>
      <c r="F174" s="35"/>
      <c r="G174" s="35">
        <v>9315</v>
      </c>
      <c r="H174" s="73">
        <v>215.4</v>
      </c>
      <c r="I174" s="32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</row>
    <row r="175" spans="1:105" s="76" customFormat="1" ht="15.75">
      <c r="A175" s="125" t="s">
        <v>70</v>
      </c>
      <c r="B175" s="118">
        <v>1517</v>
      </c>
      <c r="C175" s="60" t="s">
        <v>20</v>
      </c>
      <c r="D175" s="35">
        <v>0</v>
      </c>
      <c r="E175" s="35"/>
      <c r="F175" s="35"/>
      <c r="G175" s="35">
        <v>4920</v>
      </c>
      <c r="H175" s="73">
        <v>713.1</v>
      </c>
      <c r="I175" s="32" t="s">
        <v>82</v>
      </c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</row>
    <row r="176" spans="1:105" s="76" customFormat="1" ht="16.5" thickBot="1">
      <c r="A176" s="126"/>
      <c r="B176" s="127"/>
      <c r="C176" s="61" t="s">
        <v>19</v>
      </c>
      <c r="D176" s="35">
        <v>0</v>
      </c>
      <c r="E176" s="35"/>
      <c r="F176" s="35"/>
      <c r="G176" s="35">
        <v>4920</v>
      </c>
      <c r="H176" s="73">
        <v>713.1</v>
      </c>
      <c r="I176" s="32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</row>
    <row r="177" spans="1:105" s="76" customFormat="1" ht="15.75">
      <c r="A177" s="125" t="s">
        <v>71</v>
      </c>
      <c r="B177" s="118">
        <v>2604.7</v>
      </c>
      <c r="C177" s="60" t="s">
        <v>20</v>
      </c>
      <c r="D177" s="35">
        <v>2958.1</v>
      </c>
      <c r="E177" s="35">
        <v>2618.1</v>
      </c>
      <c r="F177" s="35">
        <v>340</v>
      </c>
      <c r="G177" s="35">
        <v>26600</v>
      </c>
      <c r="H177" s="73">
        <v>798.1</v>
      </c>
      <c r="I177" s="32" t="s">
        <v>83</v>
      </c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</row>
    <row r="178" spans="1:105" s="76" customFormat="1" ht="16.5" thickBot="1">
      <c r="A178" s="126"/>
      <c r="B178" s="127"/>
      <c r="C178" s="61" t="s">
        <v>19</v>
      </c>
      <c r="D178" s="35">
        <v>2958.1</v>
      </c>
      <c r="E178" s="35">
        <v>2618.1</v>
      </c>
      <c r="F178" s="35">
        <v>340</v>
      </c>
      <c r="G178" s="35">
        <v>26600</v>
      </c>
      <c r="H178" s="73">
        <v>798.1</v>
      </c>
      <c r="I178" s="32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79"/>
      <c r="AO178" s="80"/>
      <c r="AP178" s="81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79"/>
      <c r="BC178" s="80"/>
      <c r="BD178" s="80"/>
      <c r="BE178" s="80"/>
      <c r="BF178" s="80"/>
      <c r="BG178" s="81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</row>
    <row r="179" spans="1:105" s="76" customFormat="1" ht="15.75">
      <c r="A179" s="120" t="s">
        <v>78</v>
      </c>
      <c r="B179" s="122"/>
      <c r="C179" s="27" t="s">
        <v>20</v>
      </c>
      <c r="D179" s="32">
        <f aca="true" t="shared" si="14" ref="D179:H180">D177+D175+D173+D171+D169+D167</f>
        <v>4185</v>
      </c>
      <c r="E179" s="32">
        <f t="shared" si="14"/>
        <v>2618.1</v>
      </c>
      <c r="F179" s="32">
        <f t="shared" si="14"/>
        <v>340</v>
      </c>
      <c r="G179" s="32">
        <f t="shared" si="14"/>
        <v>42644</v>
      </c>
      <c r="H179" s="32">
        <f t="shared" si="14"/>
        <v>2082.7000000000003</v>
      </c>
      <c r="I179" s="32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</row>
    <row r="180" spans="1:105" s="76" customFormat="1" ht="16.5" thickBot="1">
      <c r="A180" s="121"/>
      <c r="B180" s="123"/>
      <c r="C180" s="28" t="s">
        <v>19</v>
      </c>
      <c r="D180" s="32">
        <f t="shared" si="14"/>
        <v>4185</v>
      </c>
      <c r="E180" s="32">
        <f t="shared" si="14"/>
        <v>2618.1</v>
      </c>
      <c r="F180" s="32">
        <f t="shared" si="14"/>
        <v>340</v>
      </c>
      <c r="G180" s="32">
        <f t="shared" si="14"/>
        <v>42644</v>
      </c>
      <c r="H180" s="32">
        <f t="shared" si="14"/>
        <v>2082.7000000000003</v>
      </c>
      <c r="I180" s="32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</row>
    <row r="181" spans="1:105" s="76" customFormat="1" ht="16.5" thickBot="1">
      <c r="A181" s="116" t="s">
        <v>75</v>
      </c>
      <c r="B181" s="118">
        <v>1854.1</v>
      </c>
      <c r="C181" s="60" t="s">
        <v>20</v>
      </c>
      <c r="D181" s="34">
        <v>0.253</v>
      </c>
      <c r="E181" s="34">
        <v>0.253</v>
      </c>
      <c r="F181" s="35"/>
      <c r="G181" s="34">
        <v>631</v>
      </c>
      <c r="H181" s="82">
        <v>70.1</v>
      </c>
      <c r="I181" s="32">
        <v>84</v>
      </c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</row>
    <row r="182" spans="1:105" s="76" customFormat="1" ht="16.5" thickBot="1">
      <c r="A182" s="117"/>
      <c r="B182" s="119"/>
      <c r="C182" s="61" t="s">
        <v>19</v>
      </c>
      <c r="D182" s="34">
        <v>0.253</v>
      </c>
      <c r="E182" s="34">
        <v>0.253</v>
      </c>
      <c r="F182" s="35"/>
      <c r="G182" s="34">
        <v>0</v>
      </c>
      <c r="H182" s="82">
        <v>70.1</v>
      </c>
      <c r="I182" s="32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</row>
    <row r="183" spans="1:105" ht="15.75">
      <c r="A183" s="120" t="s">
        <v>77</v>
      </c>
      <c r="B183" s="124"/>
      <c r="C183" s="27" t="s">
        <v>20</v>
      </c>
      <c r="D183" s="32">
        <f aca="true" t="shared" si="15" ref="D183:H184">D163+D179+D181</f>
        <v>16550.753</v>
      </c>
      <c r="E183" s="32">
        <f t="shared" si="15"/>
        <v>14884.853000000001</v>
      </c>
      <c r="F183" s="32">
        <f t="shared" si="15"/>
        <v>439</v>
      </c>
      <c r="G183" s="32">
        <f t="shared" si="15"/>
        <v>145601.2</v>
      </c>
      <c r="H183" s="32">
        <f t="shared" si="15"/>
        <v>5519.700000000001</v>
      </c>
      <c r="I183" s="32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</row>
    <row r="184" spans="1:9" ht="16.5" thickBot="1">
      <c r="A184" s="121"/>
      <c r="B184" s="123"/>
      <c r="C184" s="28" t="s">
        <v>19</v>
      </c>
      <c r="D184" s="32">
        <f t="shared" si="15"/>
        <v>15413.753</v>
      </c>
      <c r="E184" s="32">
        <f t="shared" si="15"/>
        <v>13747.853000000001</v>
      </c>
      <c r="F184" s="32">
        <f t="shared" si="15"/>
        <v>439</v>
      </c>
      <c r="G184" s="32">
        <f t="shared" si="15"/>
        <v>144970.2</v>
      </c>
      <c r="H184" s="32">
        <f t="shared" si="15"/>
        <v>5519.700000000001</v>
      </c>
      <c r="I184" s="35"/>
    </row>
    <row r="185" spans="1:9" ht="15.75">
      <c r="A185" s="68"/>
      <c r="B185" s="83"/>
      <c r="C185" s="84"/>
      <c r="D185" s="65"/>
      <c r="E185" s="65"/>
      <c r="F185" s="65"/>
      <c r="G185" s="65"/>
      <c r="H185" s="65"/>
      <c r="I185" s="85"/>
    </row>
    <row r="186" spans="1:9" ht="15.75">
      <c r="A186" s="68"/>
      <c r="B186" s="83"/>
      <c r="C186" s="84"/>
      <c r="D186" s="65"/>
      <c r="E186" s="65"/>
      <c r="F186" s="65"/>
      <c r="G186" s="65"/>
      <c r="H186" s="65"/>
      <c r="I186" s="85"/>
    </row>
    <row r="187" spans="1:9" ht="15.75">
      <c r="A187" s="68"/>
      <c r="B187" s="83"/>
      <c r="C187" s="84"/>
      <c r="D187" s="65"/>
      <c r="E187" s="65"/>
      <c r="F187" s="65"/>
      <c r="G187" s="65"/>
      <c r="H187" s="65"/>
      <c r="I187" s="85"/>
    </row>
    <row r="188" spans="1:9" ht="15.75">
      <c r="A188" s="68"/>
      <c r="B188" s="83"/>
      <c r="C188" s="84"/>
      <c r="D188" s="65"/>
      <c r="E188" s="65"/>
      <c r="F188" s="65"/>
      <c r="G188" s="65"/>
      <c r="H188" s="65"/>
      <c r="I188" s="85"/>
    </row>
    <row r="189" spans="1:9" ht="15.75">
      <c r="A189" s="68"/>
      <c r="B189" s="83"/>
      <c r="C189" s="84"/>
      <c r="D189" s="65"/>
      <c r="E189" s="65"/>
      <c r="F189" s="65"/>
      <c r="G189" s="65"/>
      <c r="H189" s="65"/>
      <c r="I189" s="85"/>
    </row>
    <row r="190" spans="1:9" ht="15.75">
      <c r="A190" s="68"/>
      <c r="B190" s="83"/>
      <c r="C190" s="84"/>
      <c r="D190" s="65"/>
      <c r="E190" s="65"/>
      <c r="F190" s="65"/>
      <c r="G190" s="65"/>
      <c r="H190" s="65"/>
      <c r="I190" s="85"/>
    </row>
    <row r="191" spans="1:9" ht="15.75">
      <c r="A191" s="68"/>
      <c r="B191" s="83"/>
      <c r="C191" s="84"/>
      <c r="D191" s="65"/>
      <c r="E191" s="65"/>
      <c r="F191" s="65"/>
      <c r="G191" s="65"/>
      <c r="H191" s="65"/>
      <c r="I191" s="85"/>
    </row>
    <row r="192" spans="1:9" ht="15.75">
      <c r="A192" s="68"/>
      <c r="B192" s="83"/>
      <c r="C192" s="84"/>
      <c r="D192" s="65"/>
      <c r="E192" s="65"/>
      <c r="F192" s="65"/>
      <c r="G192" s="65"/>
      <c r="H192" s="65"/>
      <c r="I192" s="85"/>
    </row>
    <row r="193" spans="1:9" ht="15.75">
      <c r="A193" s="68"/>
      <c r="B193" s="83"/>
      <c r="C193" s="84"/>
      <c r="D193" s="65"/>
      <c r="E193" s="65"/>
      <c r="F193" s="65"/>
      <c r="G193" s="65"/>
      <c r="H193" s="65"/>
      <c r="I193" s="85"/>
    </row>
    <row r="194" spans="1:9" ht="15.75">
      <c r="A194" s="68"/>
      <c r="B194" s="83"/>
      <c r="C194" s="84"/>
      <c r="D194" s="65"/>
      <c r="E194" s="65"/>
      <c r="F194" s="65"/>
      <c r="G194" s="65"/>
      <c r="H194" s="65"/>
      <c r="I194" s="85"/>
    </row>
    <row r="195" spans="1:9" ht="15.75">
      <c r="A195" s="68"/>
      <c r="B195" s="83"/>
      <c r="C195" s="84"/>
      <c r="D195" s="65"/>
      <c r="E195" s="65"/>
      <c r="F195" s="65"/>
      <c r="G195" s="65"/>
      <c r="H195" s="65"/>
      <c r="I195" s="85"/>
    </row>
    <row r="196" spans="1:9" ht="15.75">
      <c r="A196" s="68"/>
      <c r="B196" s="83"/>
      <c r="C196" s="84"/>
      <c r="D196" s="65"/>
      <c r="E196" s="65"/>
      <c r="F196" s="65"/>
      <c r="G196" s="65"/>
      <c r="H196" s="65"/>
      <c r="I196" s="85"/>
    </row>
    <row r="197" spans="1:9" ht="15.75">
      <c r="A197" s="68"/>
      <c r="B197" s="83"/>
      <c r="C197" s="84"/>
      <c r="D197" s="65"/>
      <c r="E197" s="65"/>
      <c r="F197" s="65"/>
      <c r="G197" s="65"/>
      <c r="H197" s="65"/>
      <c r="I197" s="85"/>
    </row>
    <row r="198" spans="1:9" ht="15.75">
      <c r="A198" s="68"/>
      <c r="B198" s="83"/>
      <c r="C198" s="84"/>
      <c r="D198" s="65"/>
      <c r="E198" s="65"/>
      <c r="F198" s="65"/>
      <c r="G198" s="65"/>
      <c r="H198" s="65"/>
      <c r="I198" s="85"/>
    </row>
    <row r="199" spans="1:9" ht="15.75">
      <c r="A199" s="68"/>
      <c r="B199" s="83"/>
      <c r="C199" s="84"/>
      <c r="D199" s="65"/>
      <c r="E199" s="65"/>
      <c r="F199" s="65"/>
      <c r="G199" s="65"/>
      <c r="H199" s="65"/>
      <c r="I199" s="85"/>
    </row>
    <row r="200" spans="1:9" ht="15.75">
      <c r="A200" s="68"/>
      <c r="B200" s="83"/>
      <c r="C200" s="84"/>
      <c r="D200" s="65"/>
      <c r="E200" s="65"/>
      <c r="F200" s="65"/>
      <c r="G200" s="65"/>
      <c r="H200" s="65"/>
      <c r="I200" s="85"/>
    </row>
    <row r="201" spans="1:9" ht="15.75">
      <c r="A201" s="68"/>
      <c r="B201" s="83"/>
      <c r="C201" s="84"/>
      <c r="D201" s="65"/>
      <c r="E201" s="65"/>
      <c r="F201" s="65"/>
      <c r="G201" s="65"/>
      <c r="H201" s="65"/>
      <c r="I201" s="85"/>
    </row>
    <row r="202" spans="1:9" ht="15.75">
      <c r="A202" s="68"/>
      <c r="B202" s="83"/>
      <c r="C202" s="84"/>
      <c r="D202" s="65"/>
      <c r="E202" s="65"/>
      <c r="F202" s="65"/>
      <c r="G202" s="65"/>
      <c r="H202" s="65"/>
      <c r="I202" s="85"/>
    </row>
    <row r="203" spans="1:9" ht="15.75">
      <c r="A203" s="68"/>
      <c r="B203" s="83"/>
      <c r="C203" s="84"/>
      <c r="D203" s="65"/>
      <c r="E203" s="65"/>
      <c r="F203" s="65"/>
      <c r="G203" s="65"/>
      <c r="H203" s="65"/>
      <c r="I203" s="85"/>
    </row>
    <row r="204" spans="1:9" ht="15.75">
      <c r="A204" s="68"/>
      <c r="B204" s="83"/>
      <c r="C204" s="84"/>
      <c r="D204" s="65"/>
      <c r="E204" s="65"/>
      <c r="F204" s="65"/>
      <c r="G204" s="65"/>
      <c r="H204" s="65"/>
      <c r="I204" s="85"/>
    </row>
    <row r="205" spans="1:9" ht="15.75">
      <c r="A205" s="68"/>
      <c r="B205" s="83"/>
      <c r="C205" s="84"/>
      <c r="D205" s="65"/>
      <c r="E205" s="65"/>
      <c r="F205" s="65"/>
      <c r="G205" s="65"/>
      <c r="H205" s="65"/>
      <c r="I205" s="85"/>
    </row>
    <row r="206" ht="15.75">
      <c r="A206" s="68"/>
    </row>
    <row r="207" ht="15.75">
      <c r="A207" s="68"/>
    </row>
  </sheetData>
  <sheetProtection/>
  <mergeCells count="258">
    <mergeCell ref="H1:I1"/>
    <mergeCell ref="A1:E1"/>
    <mergeCell ref="B175:B176"/>
    <mergeCell ref="B177:B178"/>
    <mergeCell ref="A175:A176"/>
    <mergeCell ref="A177:A178"/>
    <mergeCell ref="B167:B168"/>
    <mergeCell ref="B169:B170"/>
    <mergeCell ref="B171:B172"/>
    <mergeCell ref="B173:B174"/>
    <mergeCell ref="A183:A184"/>
    <mergeCell ref="B183:B184"/>
    <mergeCell ref="A179:A180"/>
    <mergeCell ref="B179:B180"/>
    <mergeCell ref="A181:A182"/>
    <mergeCell ref="B181:B182"/>
    <mergeCell ref="A167:A168"/>
    <mergeCell ref="A169:A170"/>
    <mergeCell ref="A171:A172"/>
    <mergeCell ref="A173:A174"/>
    <mergeCell ref="A75:I75"/>
    <mergeCell ref="A76:I76"/>
    <mergeCell ref="A165:I165"/>
    <mergeCell ref="A166:I166"/>
    <mergeCell ref="A95:I95"/>
    <mergeCell ref="A97:A98"/>
    <mergeCell ref="B97:B98"/>
    <mergeCell ref="I97:I98"/>
    <mergeCell ref="A99:A100"/>
    <mergeCell ref="B99:B100"/>
    <mergeCell ref="A73:A74"/>
    <mergeCell ref="B73:B74"/>
    <mergeCell ref="I73:I74"/>
    <mergeCell ref="A71:A72"/>
    <mergeCell ref="B71:B72"/>
    <mergeCell ref="I71:I72"/>
    <mergeCell ref="A67:A68"/>
    <mergeCell ref="B67:B68"/>
    <mergeCell ref="I67:I68"/>
    <mergeCell ref="A69:A70"/>
    <mergeCell ref="B69:B70"/>
    <mergeCell ref="I69:I70"/>
    <mergeCell ref="A63:A64"/>
    <mergeCell ref="B63:B64"/>
    <mergeCell ref="I63:I64"/>
    <mergeCell ref="A65:A66"/>
    <mergeCell ref="B65:B66"/>
    <mergeCell ref="I65:I66"/>
    <mergeCell ref="A59:A60"/>
    <mergeCell ref="B59:B60"/>
    <mergeCell ref="I59:I60"/>
    <mergeCell ref="A61:A62"/>
    <mergeCell ref="B61:B62"/>
    <mergeCell ref="I61:I62"/>
    <mergeCell ref="A57:A58"/>
    <mergeCell ref="B57:B58"/>
    <mergeCell ref="I57:I58"/>
    <mergeCell ref="A55:A56"/>
    <mergeCell ref="B55:B56"/>
    <mergeCell ref="I55:I56"/>
    <mergeCell ref="A51:A52"/>
    <mergeCell ref="B51:B52"/>
    <mergeCell ref="I51:I52"/>
    <mergeCell ref="A53:A54"/>
    <mergeCell ref="B53:B54"/>
    <mergeCell ref="I53:I54"/>
    <mergeCell ref="A47:A48"/>
    <mergeCell ref="B47:B48"/>
    <mergeCell ref="I47:I48"/>
    <mergeCell ref="A49:A50"/>
    <mergeCell ref="B49:B50"/>
    <mergeCell ref="I49:I50"/>
    <mergeCell ref="A43:A44"/>
    <mergeCell ref="B43:B44"/>
    <mergeCell ref="I43:I44"/>
    <mergeCell ref="A45:A46"/>
    <mergeCell ref="B45:B46"/>
    <mergeCell ref="I45:I46"/>
    <mergeCell ref="A39:A40"/>
    <mergeCell ref="B39:B40"/>
    <mergeCell ref="I39:I40"/>
    <mergeCell ref="A41:A42"/>
    <mergeCell ref="B41:B42"/>
    <mergeCell ref="I41:I42"/>
    <mergeCell ref="A35:A36"/>
    <mergeCell ref="B35:B36"/>
    <mergeCell ref="I35:I36"/>
    <mergeCell ref="A37:A38"/>
    <mergeCell ref="B37:B38"/>
    <mergeCell ref="I37:I38"/>
    <mergeCell ref="A31:A32"/>
    <mergeCell ref="B31:B32"/>
    <mergeCell ref="I31:I32"/>
    <mergeCell ref="A33:A34"/>
    <mergeCell ref="B33:B34"/>
    <mergeCell ref="I33:I34"/>
    <mergeCell ref="I29:I30"/>
    <mergeCell ref="B27:B28"/>
    <mergeCell ref="I27:I28"/>
    <mergeCell ref="B25:B26"/>
    <mergeCell ref="I25:I26"/>
    <mergeCell ref="A25:A26"/>
    <mergeCell ref="A27:A28"/>
    <mergeCell ref="A29:A30"/>
    <mergeCell ref="B29:B30"/>
    <mergeCell ref="B23:B24"/>
    <mergeCell ref="I23:I24"/>
    <mergeCell ref="A7:A8"/>
    <mergeCell ref="A9:A10"/>
    <mergeCell ref="A11:A12"/>
    <mergeCell ref="A13:A14"/>
    <mergeCell ref="A15:A16"/>
    <mergeCell ref="A17:A18"/>
    <mergeCell ref="A23:A24"/>
    <mergeCell ref="B17:B18"/>
    <mergeCell ref="A19:A20"/>
    <mergeCell ref="A21:A22"/>
    <mergeCell ref="B21:B22"/>
    <mergeCell ref="I21:I22"/>
    <mergeCell ref="B15:B16"/>
    <mergeCell ref="I15:I16"/>
    <mergeCell ref="I17:I18"/>
    <mergeCell ref="B19:B20"/>
    <mergeCell ref="I19:I20"/>
    <mergeCell ref="B11:B12"/>
    <mergeCell ref="I11:I12"/>
    <mergeCell ref="B13:B14"/>
    <mergeCell ref="I13:I14"/>
    <mergeCell ref="B9:B10"/>
    <mergeCell ref="B7:B8"/>
    <mergeCell ref="B2:B4"/>
    <mergeCell ref="A5:I5"/>
    <mergeCell ref="I2:I4"/>
    <mergeCell ref="A6:I6"/>
    <mergeCell ref="I9:I10"/>
    <mergeCell ref="C2:C4"/>
    <mergeCell ref="I7:I8"/>
    <mergeCell ref="A2:A4"/>
    <mergeCell ref="D2:H2"/>
    <mergeCell ref="D3:F3"/>
    <mergeCell ref="G3:G4"/>
    <mergeCell ref="H3:H4"/>
    <mergeCell ref="I99:I100"/>
    <mergeCell ref="A101:A102"/>
    <mergeCell ref="B101:B102"/>
    <mergeCell ref="I101:I102"/>
    <mergeCell ref="A103:A104"/>
    <mergeCell ref="B103:B104"/>
    <mergeCell ref="I103:I104"/>
    <mergeCell ref="A105:A106"/>
    <mergeCell ref="B105:B106"/>
    <mergeCell ref="I105:I106"/>
    <mergeCell ref="A107:A108"/>
    <mergeCell ref="B107:B108"/>
    <mergeCell ref="I107:I108"/>
    <mergeCell ref="A109:A110"/>
    <mergeCell ref="B109:B110"/>
    <mergeCell ref="I109:I110"/>
    <mergeCell ref="A111:A112"/>
    <mergeCell ref="B111:B112"/>
    <mergeCell ref="I111:I112"/>
    <mergeCell ref="A113:A114"/>
    <mergeCell ref="B113:B114"/>
    <mergeCell ref="I113:I114"/>
    <mergeCell ref="A115:A116"/>
    <mergeCell ref="B115:B116"/>
    <mergeCell ref="I115:I116"/>
    <mergeCell ref="A117:A118"/>
    <mergeCell ref="B117:B118"/>
    <mergeCell ref="I117:I118"/>
    <mergeCell ref="A119:A120"/>
    <mergeCell ref="B119:B120"/>
    <mergeCell ref="I119:I120"/>
    <mergeCell ref="A121:A122"/>
    <mergeCell ref="B121:B122"/>
    <mergeCell ref="I121:I122"/>
    <mergeCell ref="A123:A124"/>
    <mergeCell ref="B123:B124"/>
    <mergeCell ref="I123:I124"/>
    <mergeCell ref="A125:A126"/>
    <mergeCell ref="B125:B126"/>
    <mergeCell ref="I125:I126"/>
    <mergeCell ref="A127:A128"/>
    <mergeCell ref="B127:B128"/>
    <mergeCell ref="I127:I128"/>
    <mergeCell ref="A129:A130"/>
    <mergeCell ref="B129:B130"/>
    <mergeCell ref="I129:I130"/>
    <mergeCell ref="A131:A132"/>
    <mergeCell ref="B131:B132"/>
    <mergeCell ref="I131:I132"/>
    <mergeCell ref="A133:A134"/>
    <mergeCell ref="B133:B134"/>
    <mergeCell ref="I133:I134"/>
    <mergeCell ref="A135:A136"/>
    <mergeCell ref="B135:B136"/>
    <mergeCell ref="I135:I136"/>
    <mergeCell ref="A137:A138"/>
    <mergeCell ref="B137:B138"/>
    <mergeCell ref="I137:I138"/>
    <mergeCell ref="A139:A140"/>
    <mergeCell ref="B139:B140"/>
    <mergeCell ref="I139:I140"/>
    <mergeCell ref="A141:A142"/>
    <mergeCell ref="B141:B142"/>
    <mergeCell ref="I141:I142"/>
    <mergeCell ref="B143:B144"/>
    <mergeCell ref="I143:I144"/>
    <mergeCell ref="A145:A146"/>
    <mergeCell ref="B145:B146"/>
    <mergeCell ref="I145:I146"/>
    <mergeCell ref="A143:A144"/>
    <mergeCell ref="I147:I148"/>
    <mergeCell ref="A149:A150"/>
    <mergeCell ref="B149:B150"/>
    <mergeCell ref="I149:I150"/>
    <mergeCell ref="B147:B148"/>
    <mergeCell ref="I151:I152"/>
    <mergeCell ref="I159:I160"/>
    <mergeCell ref="A153:A154"/>
    <mergeCell ref="B153:B154"/>
    <mergeCell ref="I153:I154"/>
    <mergeCell ref="A155:A156"/>
    <mergeCell ref="B155:B156"/>
    <mergeCell ref="I155:I156"/>
    <mergeCell ref="I157:I158"/>
    <mergeCell ref="A159:A160"/>
    <mergeCell ref="I163:I164"/>
    <mergeCell ref="A161:A162"/>
    <mergeCell ref="B161:B162"/>
    <mergeCell ref="I161:I162"/>
    <mergeCell ref="B159:B160"/>
    <mergeCell ref="A163:A164"/>
    <mergeCell ref="A81:A82"/>
    <mergeCell ref="A83:A84"/>
    <mergeCell ref="B163:B164"/>
    <mergeCell ref="A157:A158"/>
    <mergeCell ref="B157:B158"/>
    <mergeCell ref="A151:A152"/>
    <mergeCell ref="B151:B152"/>
    <mergeCell ref="A147:A148"/>
    <mergeCell ref="A87:A88"/>
    <mergeCell ref="A85:A86"/>
    <mergeCell ref="B77:B78"/>
    <mergeCell ref="B79:B80"/>
    <mergeCell ref="B81:B82"/>
    <mergeCell ref="B83:B84"/>
    <mergeCell ref="B85:B86"/>
    <mergeCell ref="B87:B88"/>
    <mergeCell ref="A77:A78"/>
    <mergeCell ref="A79:A80"/>
    <mergeCell ref="A96:I96"/>
    <mergeCell ref="A91:A92"/>
    <mergeCell ref="B91:B92"/>
    <mergeCell ref="A89:A90"/>
    <mergeCell ref="B89:B90"/>
    <mergeCell ref="A93:A94"/>
    <mergeCell ref="B93:B94"/>
  </mergeCells>
  <printOptions/>
  <pageMargins left="0.7" right="0.7" top="0.75" bottom="0.75" header="0.3" footer="0.3"/>
  <pageSetup horizontalDpi="600" verticalDpi="600" orientation="landscape" paperSize="9" scale="53" r:id="rId1"/>
  <rowBreaks count="4" manualBreakCount="4">
    <brk id="38" max="8" man="1"/>
    <brk id="94" max="8" man="1"/>
    <brk id="150" max="8" man="1"/>
    <brk id="1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APBE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Pokhresny Konstantin</dc:creator>
  <cp:keywords/>
  <dc:description/>
  <cp:lastModifiedBy>win xp</cp:lastModifiedBy>
  <cp:lastPrinted>2010-07-22T13:30:16Z</cp:lastPrinted>
  <dcterms:created xsi:type="dcterms:W3CDTF">2009-04-14T11:58:27Z</dcterms:created>
  <dcterms:modified xsi:type="dcterms:W3CDTF">2010-08-16T08:48:06Z</dcterms:modified>
  <cp:category/>
  <cp:version/>
  <cp:contentType/>
  <cp:contentStatus/>
</cp:coreProperties>
</file>