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activeTab="0"/>
  </bookViews>
  <sheets>
    <sheet name="Лист3" sheetId="1" r:id="rId1"/>
    <sheet name="27.01.2015" sheetId="2" r:id="rId2"/>
    <sheet name="21.01.2015" sheetId="3" r:id="rId3"/>
  </sheets>
  <definedNames/>
  <calcPr fullCalcOnLoad="1"/>
</workbook>
</file>

<file path=xl/sharedStrings.xml><?xml version="1.0" encoding="utf-8"?>
<sst xmlns="http://schemas.openxmlformats.org/spreadsheetml/2006/main" count="476" uniqueCount="99">
  <si>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</si>
  <si>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</si>
  <si>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</si>
  <si>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</si>
  <si>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</si>
  <si>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</si>
  <si>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</si>
  <si>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</si>
  <si>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</si>
  <si>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***</t>
  </si>
  <si>
    <t>средняя цена</t>
  </si>
  <si>
    <t>Наличие товара в продаже (в %) ***</t>
  </si>
  <si>
    <t xml:space="preserve">Наличие товара в продаже (в %)*** </t>
  </si>
  <si>
    <t xml:space="preserve">Мин. Цена*
</t>
  </si>
  <si>
    <t>Макс. Цена **</t>
  </si>
  <si>
    <t>Мин. Цена*</t>
  </si>
  <si>
    <t>Макс. Цена**</t>
  </si>
  <si>
    <t>Мин.</t>
  </si>
  <si>
    <t>% роста / снижения от предыдущего значения</t>
  </si>
  <si>
    <t>Макс.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</si>
  <si>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</si>
  <si>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</si>
  <si>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</si>
  <si>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</si>
  <si>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</si>
  <si>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</si>
  <si>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</si>
  <si>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</si>
  <si>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</si>
  <si>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</si>
  <si>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</si>
  <si>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</si>
  <si>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</si>
  <si>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</si>
  <si>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</si>
  <si>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</si>
  <si>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</si>
  <si>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</si>
  <si>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</si>
  <si>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</si>
  <si>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</si>
  <si>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</si>
  <si>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</si>
  <si>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</si>
  <si>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</si>
  <si>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</si>
  <si>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</si>
  <si>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</si>
  <si>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</si>
  <si>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</si>
  <si>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</si>
  <si>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</si>
  <si>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</si>
  <si>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</si>
  <si>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</si>
  <si>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</si>
  <si>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</si>
  <si>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</si>
  <si>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</si>
  <si>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</si>
  <si>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 - указаывается минимальная  цена товара в обследуемых торговых объектах в рублях в числовом формате с двумя знаками после запятой (0,00) на последнюю дату предыдущего мониторинга.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</si>
  <si>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 - указаывается максимальная  цена товара в обследуемых торговых объектах в рублях в числовом формате с двумя знаками после запятой (0,00) на последнюю дату отчетного  мониторинга.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</si>
  <si>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</si>
  <si>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 </t>
  </si>
  <si>
    <t>Полушка</t>
  </si>
  <si>
    <t>Дикси</t>
  </si>
  <si>
    <t>Пятерочка</t>
  </si>
  <si>
    <t>нет</t>
  </si>
  <si>
    <t>Волна</t>
  </si>
  <si>
    <t xml:space="preserve">Результаты мониторинга цен на фиксированный набор товаров в муниципальном образовании "Подпорожский муниципальный район Ленинградской области по состоянию на 27.01.2015 г.                 </t>
  </si>
  <si>
    <t>Армас</t>
  </si>
  <si>
    <t>Гармония</t>
  </si>
  <si>
    <t>Захарова</t>
  </si>
  <si>
    <t>Бобихин</t>
  </si>
  <si>
    <t>139.1</t>
  </si>
  <si>
    <t xml:space="preserve">Результаты мониторинга цен на фиксированный набор товаров в муниципальном образовании "Подпорожский муниципальный район  Ленинградской области" по состоянию на 21.01.2015г.            </t>
  </si>
  <si>
    <t>ИП Захарова М.В.</t>
  </si>
  <si>
    <t>Бобихин с.В.</t>
  </si>
  <si>
    <t xml:space="preserve">Результаты мониторинга цен на фиксированный набор товаров в муниципальном образовании "Подпорожский муниципальный район"* по состоянию на  04 .02.2015 года**  (отправляется в ОИВ субъекта РФ)                 </t>
  </si>
  <si>
    <t>Наличие товара в продаже (в %) ******</t>
  </si>
  <si>
    <t xml:space="preserve">Наличие товара в продаже (в %) </t>
  </si>
  <si>
    <t>ООО "Армас"</t>
  </si>
  <si>
    <t>ИП Кузьмина В.В.</t>
  </si>
  <si>
    <t>ИП Филиппова О.Р.</t>
  </si>
  <si>
    <t>Бобихин С.В.</t>
  </si>
  <si>
    <t>Захарова М.В.</t>
  </si>
  <si>
    <t>Мин. цена
****</t>
  </si>
  <si>
    <t>Макс. цена</t>
  </si>
  <si>
    <t>Мин. цена</t>
  </si>
  <si>
    <t xml:space="preserve">Хлеб белый из пшеничной муки, 1 шт. </t>
  </si>
  <si>
    <t>Хлеб черный ржаной, ржано-пшеничный, 1 шт.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</si>
  <si>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</si>
  <si>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</si>
  <si>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</si>
  <si>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</si>
  <si>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</si>
  <si>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</si>
  <si>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-</t>
  </si>
  <si>
    <t>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</si>
</sst>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7">
    <font>
      <sz val="10"/>
      <name val="Arial Cyr"/>
      <family val="0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7"/>
      <color indexed="8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2" fontId="5" fillId="9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tabSelected="1" zoomScalePageLayoutView="0" workbookViewId="0" topLeftCell="A7">
      <selection activeCell="A5" sqref="A5"/>
    </sheetView>
  </sheetViews>
  <sheetFormatPr defaultColWidth="9.00390625" defaultRowHeight="12.75"/>
  <cols>
    <col min="1" max="1" width="6.375" style="1" customWidth="1"/>
    <col min="2" max="2" width="50.625" style="1" customWidth="1"/>
    <col min="3" max="3" width="8.625" style="1" customWidth="1"/>
    <col min="4" max="4" width="9.625" style="1" customWidth="1"/>
    <col min="5" max="5" width="9.375" style="1" customWidth="1"/>
    <col min="6" max="6" width="9.625" style="1" customWidth="1"/>
    <col min="7" max="7" width="10.625" style="1" customWidth="1"/>
    <col min="8" max="8" width="9.625" style="1" customWidth="1"/>
    <col min="9" max="9" width="9.375" style="1" customWidth="1"/>
    <col min="10" max="10" width="10.375" style="1" customWidth="1"/>
    <col min="11" max="11" width="7.875" style="1" customWidth="1"/>
    <col min="12" max="12" width="8.625" style="1" customWidth="1"/>
    <col min="13" max="13" width="9.875" style="1" customWidth="1"/>
    <col min="14" max="14" width="5.75390625" style="1" hidden="1" customWidth="1"/>
    <col min="15" max="15" width="6.75390625" style="1" hidden="1" customWidth="1"/>
    <col min="16" max="16" width="6.00390625" style="1" hidden="1" customWidth="1"/>
    <col min="17" max="17" width="6.125" style="1" hidden="1" customWidth="1"/>
    <col min="18" max="18" width="6.00390625" style="1" hidden="1" customWidth="1"/>
    <col min="19" max="19" width="6.75390625" style="1" hidden="1" customWidth="1"/>
    <col min="20" max="20" width="9.625" style="1" hidden="1" customWidth="1"/>
    <col min="21" max="21" width="8.75390625" style="1" customWidth="1"/>
    <col min="22" max="22" width="10.00390625" style="1" customWidth="1"/>
    <col min="23" max="23" width="9.125" style="1" customWidth="1"/>
    <col min="24" max="25" width="9.75390625" style="1" customWidth="1"/>
    <col min="26" max="26" width="8.625" style="1" customWidth="1"/>
    <col min="27" max="27" width="8.25390625" style="1" customWidth="1"/>
    <col min="28" max="28" width="8.125" style="1" customWidth="1"/>
    <col min="29" max="29" width="8.625" style="1" customWidth="1"/>
    <col min="30" max="30" width="7.875" style="1" customWidth="1"/>
    <col min="31" max="31" width="9.375" style="1" customWidth="1"/>
    <col min="32" max="32" width="7.625" style="1" customWidth="1"/>
    <col min="33" max="33" width="8.875" style="1" customWidth="1"/>
    <col min="34" max="34" width="10.875" style="1" customWidth="1"/>
    <col min="35" max="35" width="9.625" style="1" customWidth="1"/>
    <col min="36" max="36" width="0.2421875" style="1" customWidth="1"/>
    <col min="37" max="37" width="6.75390625" style="1" hidden="1" customWidth="1"/>
    <col min="38" max="38" width="5.75390625" style="1" hidden="1" customWidth="1"/>
    <col min="39" max="39" width="6.75390625" style="1" hidden="1" customWidth="1"/>
    <col min="40" max="40" width="6.00390625" style="1" hidden="1" customWidth="1"/>
    <col min="41" max="41" width="6.125" style="1" hidden="1" customWidth="1"/>
    <col min="42" max="42" width="7.875" style="1" customWidth="1"/>
    <col min="43" max="43" width="10.375" style="1" customWidth="1"/>
    <col min="44" max="44" width="8.625" style="1" customWidth="1"/>
    <col min="45" max="45" width="9.75390625" style="1" customWidth="1"/>
    <col min="46" max="46" width="9.625" style="1" customWidth="1"/>
    <col min="47" max="47" width="0.2421875" style="1" customWidth="1"/>
    <col min="48" max="53" width="10.00390625" style="1" hidden="1" customWidth="1"/>
    <col min="54" max="16384" width="9.125" style="1" customWidth="1"/>
  </cols>
  <sheetData>
    <row r="1" spans="16:53" ht="14.25">
      <c r="P1" s="36" t="s">
        <v>0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2"/>
      <c r="AB1" s="2"/>
      <c r="AC1" s="2"/>
      <c r="AD1" s="2"/>
      <c r="AU1" s="35" t="s">
        <v>1</v>
      </c>
      <c r="AV1" s="35"/>
      <c r="AW1" s="35"/>
      <c r="AX1" s="35"/>
      <c r="AY1" s="35"/>
      <c r="AZ1" s="35"/>
      <c r="BA1" s="35"/>
    </row>
    <row r="2" spans="2:53" ht="14.25">
      <c r="B2" s="36" t="s">
        <v>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9.25" customHeight="1">
      <c r="A3" s="51" t="s">
        <v>98</v>
      </c>
      <c r="B3" s="38" t="s">
        <v>3</v>
      </c>
      <c r="C3" s="40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 t="s">
        <v>5</v>
      </c>
      <c r="O3" s="40"/>
      <c r="P3" s="40"/>
      <c r="Q3" s="40"/>
      <c r="R3" s="40"/>
      <c r="S3" s="40"/>
      <c r="T3" s="40"/>
      <c r="U3" s="40" t="s">
        <v>6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 t="s">
        <v>7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 t="s">
        <v>8</v>
      </c>
      <c r="AV3" s="40"/>
      <c r="AW3" s="40"/>
      <c r="AX3" s="40"/>
      <c r="AY3" s="40"/>
      <c r="AZ3" s="40"/>
      <c r="BA3" s="40"/>
    </row>
    <row r="4" spans="1:53" ht="41.25" customHeight="1">
      <c r="A4" s="51"/>
      <c r="B4" s="39"/>
      <c r="C4" s="43" t="s">
        <v>65</v>
      </c>
      <c r="D4" s="43"/>
      <c r="E4" s="43" t="s">
        <v>64</v>
      </c>
      <c r="F4" s="43"/>
      <c r="G4" s="43" t="s">
        <v>66</v>
      </c>
      <c r="H4" s="43"/>
      <c r="I4" s="41" t="s">
        <v>10</v>
      </c>
      <c r="J4" s="42"/>
      <c r="K4" s="42"/>
      <c r="L4" s="42"/>
      <c r="M4" s="37" t="s">
        <v>79</v>
      </c>
      <c r="N4" s="43" t="s">
        <v>9</v>
      </c>
      <c r="O4" s="43"/>
      <c r="P4" s="43" t="s">
        <v>9</v>
      </c>
      <c r="Q4" s="43"/>
      <c r="R4" s="43" t="s">
        <v>9</v>
      </c>
      <c r="S4" s="43"/>
      <c r="T4" s="38" t="s">
        <v>80</v>
      </c>
      <c r="U4" s="43" t="s">
        <v>81</v>
      </c>
      <c r="V4" s="43"/>
      <c r="W4" s="43" t="s">
        <v>82</v>
      </c>
      <c r="X4" s="43"/>
      <c r="Y4" s="43" t="s">
        <v>83</v>
      </c>
      <c r="Z4" s="43"/>
      <c r="AA4" s="41" t="s">
        <v>10</v>
      </c>
      <c r="AB4" s="42"/>
      <c r="AC4" s="42"/>
      <c r="AD4" s="46"/>
      <c r="AE4" s="38" t="s">
        <v>80</v>
      </c>
      <c r="AF4" s="43" t="s">
        <v>84</v>
      </c>
      <c r="AG4" s="43"/>
      <c r="AH4" s="43" t="s">
        <v>85</v>
      </c>
      <c r="AI4" s="43"/>
      <c r="AJ4" s="43" t="s">
        <v>9</v>
      </c>
      <c r="AK4" s="43"/>
      <c r="AL4" s="43" t="s">
        <v>9</v>
      </c>
      <c r="AM4" s="43"/>
      <c r="AN4" s="43" t="s">
        <v>9</v>
      </c>
      <c r="AO4" s="43"/>
      <c r="AP4" s="41" t="s">
        <v>10</v>
      </c>
      <c r="AQ4" s="42"/>
      <c r="AR4" s="42"/>
      <c r="AS4" s="46"/>
      <c r="AT4" s="38" t="s">
        <v>80</v>
      </c>
      <c r="AU4" s="43" t="s">
        <v>9</v>
      </c>
      <c r="AV4" s="43"/>
      <c r="AW4" s="41" t="s">
        <v>10</v>
      </c>
      <c r="AX4" s="42"/>
      <c r="AY4" s="42"/>
      <c r="AZ4" s="46"/>
      <c r="BA4" s="38" t="s">
        <v>80</v>
      </c>
    </row>
    <row r="5" spans="1:53" ht="114">
      <c r="A5" s="52"/>
      <c r="B5" s="39"/>
      <c r="C5" s="3" t="s">
        <v>86</v>
      </c>
      <c r="D5" s="3" t="s">
        <v>87</v>
      </c>
      <c r="E5" s="3" t="s">
        <v>88</v>
      </c>
      <c r="F5" s="3" t="s">
        <v>87</v>
      </c>
      <c r="G5" s="3" t="s">
        <v>88</v>
      </c>
      <c r="H5" s="3" t="s">
        <v>87</v>
      </c>
      <c r="I5" s="3" t="s">
        <v>17</v>
      </c>
      <c r="J5" s="5" t="s">
        <v>18</v>
      </c>
      <c r="K5" s="3" t="s">
        <v>19</v>
      </c>
      <c r="L5" s="5" t="s">
        <v>18</v>
      </c>
      <c r="M5" s="37"/>
      <c r="N5" s="3" t="s">
        <v>88</v>
      </c>
      <c r="O5" s="3" t="s">
        <v>87</v>
      </c>
      <c r="P5" s="3" t="s">
        <v>88</v>
      </c>
      <c r="Q5" s="3" t="s">
        <v>87</v>
      </c>
      <c r="R5" s="3" t="s">
        <v>88</v>
      </c>
      <c r="S5" s="3" t="s">
        <v>87</v>
      </c>
      <c r="T5" s="47"/>
      <c r="U5" s="3" t="s">
        <v>88</v>
      </c>
      <c r="V5" s="3" t="s">
        <v>87</v>
      </c>
      <c r="W5" s="3" t="s">
        <v>88</v>
      </c>
      <c r="X5" s="3" t="s">
        <v>87</v>
      </c>
      <c r="Y5" s="3" t="s">
        <v>88</v>
      </c>
      <c r="Z5" s="11" t="s">
        <v>87</v>
      </c>
      <c r="AA5" s="30" t="s">
        <v>17</v>
      </c>
      <c r="AB5" s="5" t="s">
        <v>18</v>
      </c>
      <c r="AC5" s="30" t="s">
        <v>19</v>
      </c>
      <c r="AD5" s="5" t="s">
        <v>18</v>
      </c>
      <c r="AE5" s="47"/>
      <c r="AF5" s="3" t="s">
        <v>88</v>
      </c>
      <c r="AG5" s="3" t="s">
        <v>87</v>
      </c>
      <c r="AH5" s="3" t="s">
        <v>88</v>
      </c>
      <c r="AI5" s="3" t="s">
        <v>87</v>
      </c>
      <c r="AJ5" s="3" t="s">
        <v>88</v>
      </c>
      <c r="AK5" s="3" t="s">
        <v>87</v>
      </c>
      <c r="AL5" s="3" t="s">
        <v>88</v>
      </c>
      <c r="AM5" s="3" t="s">
        <v>87</v>
      </c>
      <c r="AN5" s="3" t="s">
        <v>88</v>
      </c>
      <c r="AO5" s="3" t="s">
        <v>87</v>
      </c>
      <c r="AP5" s="30" t="s">
        <v>17</v>
      </c>
      <c r="AQ5" s="5" t="s">
        <v>18</v>
      </c>
      <c r="AR5" s="30" t="s">
        <v>19</v>
      </c>
      <c r="AS5" s="5" t="s">
        <v>18</v>
      </c>
      <c r="AT5" s="47"/>
      <c r="AU5" s="3" t="s">
        <v>88</v>
      </c>
      <c r="AV5" s="3" t="s">
        <v>87</v>
      </c>
      <c r="AW5" s="30" t="s">
        <v>17</v>
      </c>
      <c r="AX5" s="5" t="s">
        <v>18</v>
      </c>
      <c r="AY5" s="30" t="s">
        <v>19</v>
      </c>
      <c r="AZ5" s="5" t="s">
        <v>18</v>
      </c>
      <c r="BA5" s="47"/>
    </row>
    <row r="6" spans="1:53" ht="20.25" customHeight="1">
      <c r="A6" s="53">
        <v>1</v>
      </c>
      <c r="B6" s="8" t="s">
        <v>20</v>
      </c>
      <c r="C6" s="21">
        <v>26.5</v>
      </c>
      <c r="D6" s="12">
        <v>37.9</v>
      </c>
      <c r="E6" s="28">
        <v>15.8</v>
      </c>
      <c r="F6" s="18">
        <v>24.45</v>
      </c>
      <c r="G6" s="3">
        <v>27.12</v>
      </c>
      <c r="H6" s="9">
        <v>33.25</v>
      </c>
      <c r="I6" s="9">
        <f>AVERAGE(C6,E6,G6)</f>
        <v>23.14</v>
      </c>
      <c r="J6" s="9">
        <f>Лист3!I6/'27.01.2015'!I6*100-100</f>
        <v>-16.098622189992753</v>
      </c>
      <c r="K6" s="9">
        <f>AVERAGE(H6)</f>
        <v>33.25</v>
      </c>
      <c r="L6" s="9">
        <f>K6/'27.01.2015'!K6*100-100</f>
        <v>-22.853828306264504</v>
      </c>
      <c r="M6" s="9">
        <v>100</v>
      </c>
      <c r="N6" s="3"/>
      <c r="O6" s="9"/>
      <c r="P6" s="3"/>
      <c r="Q6" s="9"/>
      <c r="R6" s="3"/>
      <c r="S6" s="9"/>
      <c r="T6" s="9"/>
      <c r="U6" s="3">
        <v>35</v>
      </c>
      <c r="V6" s="9">
        <v>35</v>
      </c>
      <c r="W6" s="3">
        <v>34.5</v>
      </c>
      <c r="X6" s="9">
        <v>34.5</v>
      </c>
      <c r="Y6" s="26">
        <v>32.5</v>
      </c>
      <c r="Z6" s="12">
        <v>41.5</v>
      </c>
      <c r="AA6" s="9">
        <f>AVERAGE(U6,W6,Y6)</f>
        <v>34</v>
      </c>
      <c r="AB6" s="9">
        <f>AA6/'27.01.2015'!AA6*100-100</f>
        <v>-3.317535545023688</v>
      </c>
      <c r="AC6" s="9">
        <f>AVERAGE(V6,X6,Z6)</f>
        <v>37</v>
      </c>
      <c r="AD6" s="9">
        <f>AC6/'27.01.2015'!AC6*100-100</f>
        <v>-0.892857142857153</v>
      </c>
      <c r="AE6" s="9">
        <v>100</v>
      </c>
      <c r="AF6" s="28">
        <v>26</v>
      </c>
      <c r="AG6" s="18">
        <v>36</v>
      </c>
      <c r="AH6" s="28">
        <v>15</v>
      </c>
      <c r="AI6" s="18">
        <v>25</v>
      </c>
      <c r="AJ6" s="3"/>
      <c r="AK6" s="9"/>
      <c r="AL6" s="3"/>
      <c r="AM6" s="9"/>
      <c r="AN6" s="3"/>
      <c r="AO6" s="9"/>
      <c r="AP6" s="9">
        <f>AVERAGE(AF6,AH6)</f>
        <v>20.5</v>
      </c>
      <c r="AQ6" s="9">
        <f>AP6/'27.01.2015'!AP6*100-100</f>
        <v>0</v>
      </c>
      <c r="AR6" s="9">
        <f>AVERAGE(AG6,AI6)</f>
        <v>30.5</v>
      </c>
      <c r="AS6" s="9">
        <f>AR6/'27.01.2015'!AR6*100-100</f>
        <v>3.3898305084745743</v>
      </c>
      <c r="AT6" s="9">
        <v>100</v>
      </c>
      <c r="AU6" s="3"/>
      <c r="AV6" s="9"/>
      <c r="AW6" s="9"/>
      <c r="AX6" s="9"/>
      <c r="AY6" s="9"/>
      <c r="AZ6" s="9"/>
      <c r="BA6" s="9"/>
    </row>
    <row r="7" spans="1:53" ht="22.5" customHeight="1">
      <c r="A7" s="53">
        <v>2</v>
      </c>
      <c r="B7" s="8" t="s">
        <v>21</v>
      </c>
      <c r="C7" s="21">
        <v>60</v>
      </c>
      <c r="D7" s="12">
        <v>77.66</v>
      </c>
      <c r="E7" s="28">
        <v>57</v>
      </c>
      <c r="F7" s="18">
        <v>104.33</v>
      </c>
      <c r="G7" s="3">
        <v>55.5</v>
      </c>
      <c r="H7" s="9">
        <v>77.27</v>
      </c>
      <c r="I7" s="9">
        <f aca="true" t="shared" si="0" ref="I7:I45">AVERAGE(C7,E7,G7)</f>
        <v>57.5</v>
      </c>
      <c r="J7" s="9">
        <f>Лист3!I7/'27.01.2015'!I7*100-100</f>
        <v>19.212163096060834</v>
      </c>
      <c r="K7" s="9">
        <f aca="true" t="shared" si="1" ref="K7:K45">AVERAGE(H7)</f>
        <v>77.27</v>
      </c>
      <c r="L7" s="9">
        <f>K7/'27.01.2015'!K7*100-100</f>
        <v>10.065998765490704</v>
      </c>
      <c r="M7" s="9">
        <v>100</v>
      </c>
      <c r="N7" s="3"/>
      <c r="O7" s="9"/>
      <c r="P7" s="3"/>
      <c r="Q7" s="9"/>
      <c r="R7" s="3"/>
      <c r="S7" s="9"/>
      <c r="T7" s="9"/>
      <c r="U7" s="15">
        <v>68</v>
      </c>
      <c r="V7" s="9">
        <v>78</v>
      </c>
      <c r="W7" s="15">
        <v>64.35</v>
      </c>
      <c r="X7" s="9">
        <v>74.2</v>
      </c>
      <c r="Y7" s="26">
        <v>56.7</v>
      </c>
      <c r="Z7" s="12">
        <v>56.7</v>
      </c>
      <c r="AA7" s="9">
        <f aca="true" t="shared" si="2" ref="AA7:AA45">AVERAGE(U7,W7,Y7)</f>
        <v>63.01666666666667</v>
      </c>
      <c r="AB7" s="9">
        <f>AA7/'27.01.2015'!AA7*100-100</f>
        <v>2.761319780398992</v>
      </c>
      <c r="AC7" s="9">
        <f aca="true" t="shared" si="3" ref="AC7:AC45">AVERAGE(V7,X7,Z7)</f>
        <v>69.63333333333333</v>
      </c>
      <c r="AD7" s="9">
        <f>AC7/'27.01.2015'!AC7*100-100</f>
        <v>-1.5180086743352916</v>
      </c>
      <c r="AE7" s="9">
        <v>100</v>
      </c>
      <c r="AF7" s="28">
        <v>60</v>
      </c>
      <c r="AG7" s="18">
        <v>66</v>
      </c>
      <c r="AH7" s="28">
        <v>43</v>
      </c>
      <c r="AI7" s="18">
        <v>53</v>
      </c>
      <c r="AJ7" s="3"/>
      <c r="AK7" s="9"/>
      <c r="AL7" s="3"/>
      <c r="AM7" s="9"/>
      <c r="AN7" s="3"/>
      <c r="AO7" s="9"/>
      <c r="AP7" s="9">
        <f aca="true" t="shared" si="4" ref="AP7:AP45">AVERAGE(AF7,AH7)</f>
        <v>51.5</v>
      </c>
      <c r="AQ7" s="9">
        <f>AP7/'27.01.2015'!AP7*100-100</f>
        <v>3</v>
      </c>
      <c r="AR7" s="9">
        <f aca="true" t="shared" si="5" ref="AR7:AR45">AVERAGE(AG7,AI7)</f>
        <v>59.5</v>
      </c>
      <c r="AS7" s="9">
        <f>AR7/'27.01.2015'!AR7*100-100</f>
        <v>-12.5</v>
      </c>
      <c r="AT7" s="9">
        <v>100</v>
      </c>
      <c r="AU7" s="3"/>
      <c r="AV7" s="9"/>
      <c r="AW7" s="9"/>
      <c r="AX7" s="9"/>
      <c r="AY7" s="9"/>
      <c r="AZ7" s="9"/>
      <c r="BA7" s="9"/>
    </row>
    <row r="8" spans="1:53" ht="20.25" customHeight="1">
      <c r="A8" s="53">
        <v>3</v>
      </c>
      <c r="B8" s="8" t="s">
        <v>22</v>
      </c>
      <c r="C8" s="21">
        <v>64.4</v>
      </c>
      <c r="D8" s="12">
        <v>91.7</v>
      </c>
      <c r="E8" s="28">
        <v>55.44</v>
      </c>
      <c r="F8" s="18">
        <v>109.66</v>
      </c>
      <c r="G8" s="3">
        <v>62.39</v>
      </c>
      <c r="H8" s="9">
        <v>88.83</v>
      </c>
      <c r="I8" s="9">
        <f t="shared" si="0"/>
        <v>60.74333333333334</v>
      </c>
      <c r="J8" s="9">
        <f>Лист3!I8/'27.01.2015'!I8*100-100</f>
        <v>7.656406923849474</v>
      </c>
      <c r="K8" s="9">
        <f t="shared" si="1"/>
        <v>88.83</v>
      </c>
      <c r="L8" s="9">
        <f>K8/'27.01.2015'!K8*100-100</f>
        <v>16.112587686811025</v>
      </c>
      <c r="M8" s="9">
        <v>100</v>
      </c>
      <c r="N8" s="3"/>
      <c r="O8" s="9"/>
      <c r="P8" s="3"/>
      <c r="Q8" s="9"/>
      <c r="R8" s="3"/>
      <c r="S8" s="9"/>
      <c r="T8" s="9"/>
      <c r="U8" s="15">
        <v>72.6</v>
      </c>
      <c r="V8" s="9">
        <v>76</v>
      </c>
      <c r="W8" s="15">
        <v>64.5</v>
      </c>
      <c r="X8" s="9">
        <v>71.5</v>
      </c>
      <c r="Y8" s="26">
        <v>102.2</v>
      </c>
      <c r="Z8" s="11">
        <v>102.2</v>
      </c>
      <c r="AA8" s="9">
        <f t="shared" si="2"/>
        <v>79.76666666666667</v>
      </c>
      <c r="AB8" s="9">
        <f>AA8/'27.01.2015'!AA8*100-100</f>
        <v>20.19085886489202</v>
      </c>
      <c r="AC8" s="9">
        <f t="shared" si="3"/>
        <v>83.23333333333333</v>
      </c>
      <c r="AD8" s="9">
        <f>AC8/'27.01.2015'!AC8*100-100</f>
        <v>23.308641975308646</v>
      </c>
      <c r="AE8" s="9">
        <v>100</v>
      </c>
      <c r="AF8" s="28">
        <v>67</v>
      </c>
      <c r="AG8" s="18">
        <v>146</v>
      </c>
      <c r="AH8" s="28">
        <v>70</v>
      </c>
      <c r="AI8" s="18">
        <v>70</v>
      </c>
      <c r="AJ8" s="3"/>
      <c r="AK8" s="9"/>
      <c r="AL8" s="3"/>
      <c r="AM8" s="9"/>
      <c r="AN8" s="3"/>
      <c r="AO8" s="9"/>
      <c r="AP8" s="9">
        <f t="shared" si="4"/>
        <v>68.5</v>
      </c>
      <c r="AQ8" s="9">
        <f>AP8/'27.01.2015'!AP8*100-100</f>
        <v>-32.84313725490196</v>
      </c>
      <c r="AR8" s="9">
        <f t="shared" si="5"/>
        <v>108</v>
      </c>
      <c r="AS8" s="9">
        <f>AR8/'27.01.2015'!AR8*100-100</f>
        <v>5.882352941176478</v>
      </c>
      <c r="AT8" s="9">
        <v>100</v>
      </c>
      <c r="AU8" s="3"/>
      <c r="AV8" s="9"/>
      <c r="AW8" s="9"/>
      <c r="AX8" s="9"/>
      <c r="AY8" s="9"/>
      <c r="AZ8" s="9"/>
      <c r="BA8" s="9"/>
    </row>
    <row r="9" spans="1:53" ht="18.75" customHeight="1">
      <c r="A9" s="53">
        <v>4</v>
      </c>
      <c r="B9" s="8" t="s">
        <v>23</v>
      </c>
      <c r="C9" s="21">
        <v>37.56</v>
      </c>
      <c r="D9" s="12">
        <v>150</v>
      </c>
      <c r="E9" s="28">
        <v>27.25</v>
      </c>
      <c r="F9" s="18">
        <v>153.26</v>
      </c>
      <c r="G9" s="3">
        <v>59.87</v>
      </c>
      <c r="H9" s="9">
        <v>132.6</v>
      </c>
      <c r="I9" s="9">
        <f t="shared" si="0"/>
        <v>41.56</v>
      </c>
      <c r="J9" s="9">
        <f>Лист3!I9/'27.01.2015'!I9*100-100</f>
        <v>2.04616140121135</v>
      </c>
      <c r="K9" s="9">
        <f t="shared" si="1"/>
        <v>132.6</v>
      </c>
      <c r="L9" s="9">
        <f>K9/'27.01.2015'!K9*100-100</f>
        <v>5.204696921612182</v>
      </c>
      <c r="M9" s="9">
        <v>100</v>
      </c>
      <c r="N9" s="3"/>
      <c r="O9" s="9"/>
      <c r="P9" s="3"/>
      <c r="Q9" s="9"/>
      <c r="R9" s="3"/>
      <c r="S9" s="9"/>
      <c r="T9" s="9"/>
      <c r="U9" s="15">
        <v>45</v>
      </c>
      <c r="V9" s="9">
        <v>88</v>
      </c>
      <c r="W9" s="15">
        <v>66</v>
      </c>
      <c r="X9" s="9">
        <v>92</v>
      </c>
      <c r="Y9" s="11">
        <v>73.3</v>
      </c>
      <c r="Z9" s="12">
        <v>73.3</v>
      </c>
      <c r="AA9" s="9">
        <f t="shared" si="2"/>
        <v>61.43333333333334</v>
      </c>
      <c r="AB9" s="9">
        <f>AA9/'27.01.2015'!AA9*100-100</f>
        <v>-2.749195293124359</v>
      </c>
      <c r="AC9" s="9">
        <f t="shared" si="3"/>
        <v>84.43333333333334</v>
      </c>
      <c r="AD9" s="9">
        <f>AC9/'27.01.2015'!AC9*100-100</f>
        <v>-2.0153959227882865</v>
      </c>
      <c r="AE9" s="9">
        <v>100</v>
      </c>
      <c r="AF9" s="28">
        <v>43</v>
      </c>
      <c r="AG9" s="18">
        <v>80</v>
      </c>
      <c r="AH9" s="28">
        <v>41</v>
      </c>
      <c r="AI9" s="18">
        <v>86</v>
      </c>
      <c r="AJ9" s="3"/>
      <c r="AK9" s="9"/>
      <c r="AL9" s="3"/>
      <c r="AM9" s="9"/>
      <c r="AN9" s="3"/>
      <c r="AO9" s="9"/>
      <c r="AP9" s="9">
        <f t="shared" si="4"/>
        <v>42</v>
      </c>
      <c r="AQ9" s="9">
        <f>AP9/'27.01.2015'!AP9*100-100</f>
        <v>2.439024390243901</v>
      </c>
      <c r="AR9" s="9">
        <f t="shared" si="5"/>
        <v>83</v>
      </c>
      <c r="AS9" s="9">
        <f>AR9/'27.01.2015'!AR9*100-100</f>
        <v>-7.002801120448183</v>
      </c>
      <c r="AT9" s="9">
        <v>100</v>
      </c>
      <c r="AU9" s="3"/>
      <c r="AV9" s="9"/>
      <c r="AW9" s="9"/>
      <c r="AX9" s="9"/>
      <c r="AY9" s="9"/>
      <c r="AZ9" s="9"/>
      <c r="BA9" s="9"/>
    </row>
    <row r="10" spans="1:53" ht="18.75" customHeight="1">
      <c r="A10" s="53">
        <v>5</v>
      </c>
      <c r="B10" s="8" t="s">
        <v>24</v>
      </c>
      <c r="C10" s="27">
        <v>59.6</v>
      </c>
      <c r="D10" s="12">
        <v>94.62</v>
      </c>
      <c r="E10" s="28">
        <v>85.91</v>
      </c>
      <c r="F10" s="18">
        <v>94.56</v>
      </c>
      <c r="G10" s="3">
        <v>59.73</v>
      </c>
      <c r="H10" s="9">
        <v>95.21</v>
      </c>
      <c r="I10" s="9">
        <f t="shared" si="0"/>
        <v>68.41333333333333</v>
      </c>
      <c r="J10" s="9">
        <f>Лист3!I10/'27.01.2015'!I10*100-100</f>
        <v>11.883994766681184</v>
      </c>
      <c r="K10" s="9">
        <f t="shared" si="1"/>
        <v>95.21</v>
      </c>
      <c r="L10" s="9">
        <f>K10/'27.01.2015'!K10*100-100</f>
        <v>7.585973106331664</v>
      </c>
      <c r="M10" s="9">
        <v>100</v>
      </c>
      <c r="N10" s="3"/>
      <c r="O10" s="9"/>
      <c r="P10" s="3"/>
      <c r="Q10" s="9"/>
      <c r="R10" s="3"/>
      <c r="S10" s="9"/>
      <c r="T10" s="9"/>
      <c r="U10" s="15">
        <v>70.97</v>
      </c>
      <c r="V10" s="9">
        <v>95.7</v>
      </c>
      <c r="W10" s="15">
        <v>65.5</v>
      </c>
      <c r="X10" s="9">
        <v>87.1</v>
      </c>
      <c r="Y10" s="13">
        <v>76.46</v>
      </c>
      <c r="Z10" s="14">
        <v>89.69</v>
      </c>
      <c r="AA10" s="9">
        <f t="shared" si="2"/>
        <v>70.97666666666667</v>
      </c>
      <c r="AB10" s="9">
        <f>AA10/'27.01.2015'!AA10*100-100</f>
        <v>-4.614075169108105</v>
      </c>
      <c r="AC10" s="9">
        <f t="shared" si="3"/>
        <v>90.83</v>
      </c>
      <c r="AD10" s="9">
        <f>AC10/'27.01.2015'!AC10*100-100</f>
        <v>0</v>
      </c>
      <c r="AE10" s="9">
        <v>100</v>
      </c>
      <c r="AF10" s="28">
        <v>64.52</v>
      </c>
      <c r="AG10" s="18">
        <v>98.92</v>
      </c>
      <c r="AH10" s="28">
        <v>69.9</v>
      </c>
      <c r="AI10" s="18">
        <v>77.4</v>
      </c>
      <c r="AJ10" s="3"/>
      <c r="AK10" s="9"/>
      <c r="AL10" s="3"/>
      <c r="AM10" s="9"/>
      <c r="AN10" s="3"/>
      <c r="AO10" s="9"/>
      <c r="AP10" s="9">
        <f t="shared" si="4"/>
        <v>67.21000000000001</v>
      </c>
      <c r="AQ10" s="9">
        <f>AP10/'27.01.2015'!AP10*100-100</f>
        <v>-0.789726179053801</v>
      </c>
      <c r="AR10" s="9">
        <f t="shared" si="5"/>
        <v>88.16</v>
      </c>
      <c r="AS10" s="9">
        <f>AR10/'27.01.2015'!AR10*100-100</f>
        <v>0.5417118093174338</v>
      </c>
      <c r="AT10" s="9">
        <v>100</v>
      </c>
      <c r="AU10" s="3"/>
      <c r="AV10" s="9"/>
      <c r="AW10" s="9"/>
      <c r="AX10" s="9"/>
      <c r="AY10" s="9"/>
      <c r="AZ10" s="9"/>
      <c r="BA10" s="9"/>
    </row>
    <row r="11" spans="1:53" ht="15.75">
      <c r="A11" s="53">
        <v>6</v>
      </c>
      <c r="B11" s="8" t="s">
        <v>25</v>
      </c>
      <c r="C11" s="21">
        <v>53.9</v>
      </c>
      <c r="D11" s="12">
        <v>54</v>
      </c>
      <c r="E11" s="28">
        <v>53</v>
      </c>
      <c r="F11" s="18">
        <v>57.66</v>
      </c>
      <c r="G11" s="3">
        <v>51.45</v>
      </c>
      <c r="H11" s="9">
        <v>51.45</v>
      </c>
      <c r="I11" s="9">
        <f t="shared" si="0"/>
        <v>52.78333333333334</v>
      </c>
      <c r="J11" s="9">
        <f>Лист3!I11/'27.01.2015'!I11*100-100</f>
        <v>-1.000312597686758</v>
      </c>
      <c r="K11" s="9">
        <f t="shared" si="1"/>
        <v>51.45</v>
      </c>
      <c r="L11" s="9">
        <f>K11/'27.01.2015'!K11*100-100</f>
        <v>-3.5613870665416982</v>
      </c>
      <c r="M11" s="9">
        <v>100</v>
      </c>
      <c r="N11" s="3"/>
      <c r="O11" s="9"/>
      <c r="P11" s="3"/>
      <c r="Q11" s="9"/>
      <c r="R11" s="3"/>
      <c r="S11" s="9"/>
      <c r="T11" s="9"/>
      <c r="U11" s="15">
        <v>63</v>
      </c>
      <c r="V11" s="9">
        <v>63</v>
      </c>
      <c r="W11" s="15">
        <v>52</v>
      </c>
      <c r="X11" s="9">
        <v>52</v>
      </c>
      <c r="Y11" s="11">
        <v>53</v>
      </c>
      <c r="Z11" s="12">
        <v>60</v>
      </c>
      <c r="AA11" s="9">
        <f t="shared" si="2"/>
        <v>56</v>
      </c>
      <c r="AB11" s="9">
        <f>AA11/'27.01.2015'!AA11*100-100</f>
        <v>1.2048192771084274</v>
      </c>
      <c r="AC11" s="9">
        <f t="shared" si="3"/>
        <v>58.333333333333336</v>
      </c>
      <c r="AD11" s="9">
        <f>AC11/'27.01.2015'!AC11*100-100</f>
        <v>1.1560693641618656</v>
      </c>
      <c r="AE11" s="9">
        <v>100</v>
      </c>
      <c r="AF11" s="28">
        <v>56</v>
      </c>
      <c r="AG11" s="18">
        <v>62</v>
      </c>
      <c r="AH11" s="28">
        <v>53</v>
      </c>
      <c r="AI11" s="18">
        <v>53</v>
      </c>
      <c r="AJ11" s="3"/>
      <c r="AK11" s="9"/>
      <c r="AL11" s="3"/>
      <c r="AM11" s="9"/>
      <c r="AN11" s="3"/>
      <c r="AO11" s="9"/>
      <c r="AP11" s="9">
        <f t="shared" si="4"/>
        <v>54.5</v>
      </c>
      <c r="AQ11" s="9">
        <f>AP11/'27.01.2015'!AP11*100-100</f>
        <v>3.8095238095238244</v>
      </c>
      <c r="AR11" s="9">
        <f t="shared" si="5"/>
        <v>57.5</v>
      </c>
      <c r="AS11" s="9">
        <f>AR11/'27.01.2015'!AR11*100-100</f>
        <v>9.523809523809533</v>
      </c>
      <c r="AT11" s="9">
        <v>100</v>
      </c>
      <c r="AU11" s="3"/>
      <c r="AV11" s="9"/>
      <c r="AW11" s="9"/>
      <c r="AX11" s="9"/>
      <c r="AY11" s="9"/>
      <c r="AZ11" s="9"/>
      <c r="BA11" s="9"/>
    </row>
    <row r="12" spans="1:53" ht="15.75" customHeight="1">
      <c r="A12" s="53">
        <v>7</v>
      </c>
      <c r="B12" s="8" t="s">
        <v>26</v>
      </c>
      <c r="C12" s="21">
        <v>7.7</v>
      </c>
      <c r="D12" s="12">
        <v>25.4</v>
      </c>
      <c r="E12" s="28">
        <v>7</v>
      </c>
      <c r="F12" s="18">
        <v>54.05</v>
      </c>
      <c r="G12" s="3">
        <v>7.95</v>
      </c>
      <c r="H12" s="9">
        <v>8.15</v>
      </c>
      <c r="I12" s="9">
        <f t="shared" si="0"/>
        <v>7.55</v>
      </c>
      <c r="J12" s="9">
        <f>Лист3!I12/'27.01.2015'!I12*100-100</f>
        <v>-3.8216560509554256</v>
      </c>
      <c r="K12" s="9">
        <f t="shared" si="1"/>
        <v>8.15</v>
      </c>
      <c r="L12" s="9">
        <f>K12/'27.01.2015'!K12*100-100</f>
        <v>-37.61163562133196</v>
      </c>
      <c r="M12" s="9">
        <v>100</v>
      </c>
      <c r="N12" s="3"/>
      <c r="O12" s="9"/>
      <c r="P12" s="3"/>
      <c r="Q12" s="9"/>
      <c r="R12" s="3"/>
      <c r="S12" s="9"/>
      <c r="T12" s="9"/>
      <c r="U12" s="15">
        <v>12</v>
      </c>
      <c r="V12" s="9">
        <v>55</v>
      </c>
      <c r="W12" s="15">
        <v>13</v>
      </c>
      <c r="X12" s="9">
        <v>13</v>
      </c>
      <c r="Y12" s="11">
        <v>12</v>
      </c>
      <c r="Z12" s="12">
        <v>12</v>
      </c>
      <c r="AA12" s="9">
        <f t="shared" si="2"/>
        <v>12.333333333333334</v>
      </c>
      <c r="AB12" s="9">
        <f>AA12/'27.01.2015'!AA12*100-100</f>
        <v>2.7777777777777857</v>
      </c>
      <c r="AC12" s="9">
        <f t="shared" si="3"/>
        <v>26.666666666666668</v>
      </c>
      <c r="AD12" s="9">
        <f>AC12/'27.01.2015'!AC12*100-100</f>
        <v>1.2658227848101262</v>
      </c>
      <c r="AE12" s="9">
        <v>100</v>
      </c>
      <c r="AF12" s="28">
        <v>13</v>
      </c>
      <c r="AG12" s="18">
        <v>30</v>
      </c>
      <c r="AH12" s="28">
        <v>13</v>
      </c>
      <c r="AI12" s="18">
        <v>13</v>
      </c>
      <c r="AJ12" s="3"/>
      <c r="AK12" s="9"/>
      <c r="AL12" s="3"/>
      <c r="AM12" s="9"/>
      <c r="AN12" s="3"/>
      <c r="AO12" s="9"/>
      <c r="AP12" s="9">
        <f t="shared" si="4"/>
        <v>13</v>
      </c>
      <c r="AQ12" s="9">
        <f>AP12/'27.01.2015'!AP12*100-100</f>
        <v>0</v>
      </c>
      <c r="AR12" s="9">
        <f t="shared" si="5"/>
        <v>21.5</v>
      </c>
      <c r="AS12" s="9">
        <f>AR12/'27.01.2015'!AR12*100-100</f>
        <v>65.38461538461539</v>
      </c>
      <c r="AT12" s="9">
        <v>100</v>
      </c>
      <c r="AU12" s="3"/>
      <c r="AV12" s="9"/>
      <c r="AW12" s="9"/>
      <c r="AX12" s="9"/>
      <c r="AY12" s="9"/>
      <c r="AZ12" s="9"/>
      <c r="BA12" s="9"/>
    </row>
    <row r="13" spans="1:53" ht="15.75">
      <c r="A13" s="53">
        <v>8</v>
      </c>
      <c r="B13" s="8" t="s">
        <v>27</v>
      </c>
      <c r="C13" s="21">
        <v>192.8</v>
      </c>
      <c r="D13" s="12">
        <v>830</v>
      </c>
      <c r="E13" s="28">
        <v>370</v>
      </c>
      <c r="F13" s="18">
        <v>370</v>
      </c>
      <c r="G13" s="3">
        <v>474.15</v>
      </c>
      <c r="H13" s="9">
        <v>995</v>
      </c>
      <c r="I13" s="9">
        <f t="shared" si="0"/>
        <v>345.6499999999999</v>
      </c>
      <c r="J13" s="9">
        <f>Лист3!I13/'27.01.2015'!I13*100-100</f>
        <v>0</v>
      </c>
      <c r="K13" s="9">
        <f t="shared" si="1"/>
        <v>995</v>
      </c>
      <c r="L13" s="9">
        <f>K13/'27.01.2015'!K13*100-100</f>
        <v>36.363636363636374</v>
      </c>
      <c r="M13" s="9">
        <v>100</v>
      </c>
      <c r="N13" s="3"/>
      <c r="O13" s="9"/>
      <c r="P13" s="3"/>
      <c r="Q13" s="9"/>
      <c r="R13" s="3"/>
      <c r="S13" s="9"/>
      <c r="T13" s="9"/>
      <c r="U13" s="15">
        <v>190</v>
      </c>
      <c r="V13" s="9">
        <v>836</v>
      </c>
      <c r="W13" s="15">
        <v>250</v>
      </c>
      <c r="X13" s="9">
        <v>540</v>
      </c>
      <c r="Y13" s="13">
        <v>230</v>
      </c>
      <c r="Z13" s="14">
        <v>485</v>
      </c>
      <c r="AA13" s="9">
        <f t="shared" si="2"/>
        <v>223.33333333333334</v>
      </c>
      <c r="AB13" s="9">
        <f>AA13/'27.01.2015'!AA13*100-100</f>
        <v>2.76073619631903</v>
      </c>
      <c r="AC13" s="9">
        <f t="shared" si="3"/>
        <v>620.3333333333334</v>
      </c>
      <c r="AD13" s="9">
        <f>AC13/'27.01.2015'!AC13*100-100</f>
        <v>2.760905577029277</v>
      </c>
      <c r="AE13" s="9">
        <v>100</v>
      </c>
      <c r="AF13" s="28">
        <v>310</v>
      </c>
      <c r="AG13" s="18">
        <v>740</v>
      </c>
      <c r="AH13" s="28">
        <v>240</v>
      </c>
      <c r="AI13" s="18">
        <v>338.5</v>
      </c>
      <c r="AJ13" s="3"/>
      <c r="AK13" s="9"/>
      <c r="AL13" s="3"/>
      <c r="AM13" s="9"/>
      <c r="AN13" s="3"/>
      <c r="AO13" s="9"/>
      <c r="AP13" s="9">
        <f t="shared" si="4"/>
        <v>275</v>
      </c>
      <c r="AQ13" s="9">
        <f>AP13/'27.01.2015'!AP13*100-100</f>
        <v>-16.666666666666657</v>
      </c>
      <c r="AR13" s="9">
        <f t="shared" si="5"/>
        <v>539.25</v>
      </c>
      <c r="AS13" s="9">
        <f>AR13/'27.01.2015'!AR13*100-100</f>
        <v>14.91742141715504</v>
      </c>
      <c r="AT13" s="9">
        <v>100</v>
      </c>
      <c r="AU13" s="3"/>
      <c r="AV13" s="9"/>
      <c r="AW13" s="9"/>
      <c r="AX13" s="9"/>
      <c r="AY13" s="9"/>
      <c r="AZ13" s="9"/>
      <c r="BA13" s="9"/>
    </row>
    <row r="14" spans="1:53" ht="15.75" customHeight="1">
      <c r="A14" s="53">
        <v>9</v>
      </c>
      <c r="B14" s="8" t="s">
        <v>28</v>
      </c>
      <c r="C14" s="27">
        <v>31.9</v>
      </c>
      <c r="D14" s="12">
        <v>46</v>
      </c>
      <c r="E14" s="28">
        <v>0</v>
      </c>
      <c r="F14" s="18">
        <v>0</v>
      </c>
      <c r="G14" s="3">
        <v>62.45</v>
      </c>
      <c r="H14" s="9">
        <v>62.55</v>
      </c>
      <c r="I14" s="9">
        <f t="shared" si="0"/>
        <v>31.45</v>
      </c>
      <c r="J14" s="9">
        <f>Лист3!I14/'27.01.2015'!I14*100-100</f>
        <v>-20.946795140343525</v>
      </c>
      <c r="K14" s="9">
        <f t="shared" si="1"/>
        <v>62.55</v>
      </c>
      <c r="L14" s="9">
        <f>K14/'27.01.2015'!K14*100-100</f>
        <v>6.046905905623063</v>
      </c>
      <c r="M14" s="9">
        <v>70</v>
      </c>
      <c r="N14" s="3"/>
      <c r="O14" s="9"/>
      <c r="P14" s="3"/>
      <c r="Q14" s="9"/>
      <c r="R14" s="3"/>
      <c r="S14" s="9"/>
      <c r="T14" s="9"/>
      <c r="U14" s="15">
        <v>0</v>
      </c>
      <c r="V14" s="9">
        <v>0</v>
      </c>
      <c r="W14" s="15">
        <v>0</v>
      </c>
      <c r="X14" s="9">
        <v>0</v>
      </c>
      <c r="Y14" s="13">
        <v>110</v>
      </c>
      <c r="Z14" s="14">
        <v>113.35</v>
      </c>
      <c r="AA14" s="9">
        <f t="shared" si="2"/>
        <v>36.666666666666664</v>
      </c>
      <c r="AB14" s="9">
        <f>AA14/'27.01.2015'!AA14*100-100</f>
        <v>-66.66666666666667</v>
      </c>
      <c r="AC14" s="9">
        <f t="shared" si="3"/>
        <v>37.78333333333333</v>
      </c>
      <c r="AD14" s="9">
        <f>AC14/'27.01.2015'!AC14*100-100</f>
        <v>-66.66666666666667</v>
      </c>
      <c r="AE14" s="9">
        <v>100</v>
      </c>
      <c r="AF14" s="28">
        <v>0</v>
      </c>
      <c r="AG14" s="18">
        <v>0</v>
      </c>
      <c r="AH14" s="28">
        <v>0</v>
      </c>
      <c r="AI14" s="18">
        <v>0</v>
      </c>
      <c r="AJ14" s="3"/>
      <c r="AK14" s="9"/>
      <c r="AL14" s="3"/>
      <c r="AM14" s="9"/>
      <c r="AN14" s="3"/>
      <c r="AO14" s="9"/>
      <c r="AP14" s="9">
        <f t="shared" si="4"/>
        <v>0</v>
      </c>
      <c r="AQ14" s="9" t="s">
        <v>97</v>
      </c>
      <c r="AR14" s="9">
        <f t="shared" si="5"/>
        <v>0</v>
      </c>
      <c r="AS14" s="9" t="s">
        <v>97</v>
      </c>
      <c r="AT14" s="9">
        <v>0</v>
      </c>
      <c r="AU14" s="3"/>
      <c r="AV14" s="9"/>
      <c r="AW14" s="9"/>
      <c r="AX14" s="9"/>
      <c r="AY14" s="9"/>
      <c r="AZ14" s="9"/>
      <c r="BA14" s="9"/>
    </row>
    <row r="15" spans="1:53" ht="15.75">
      <c r="A15" s="53">
        <v>10</v>
      </c>
      <c r="B15" s="8" t="s">
        <v>29</v>
      </c>
      <c r="C15" s="11">
        <v>87</v>
      </c>
      <c r="D15" s="12">
        <v>468</v>
      </c>
      <c r="E15" s="28">
        <v>119.6</v>
      </c>
      <c r="F15" s="18">
        <v>538.5</v>
      </c>
      <c r="G15" s="3">
        <v>208</v>
      </c>
      <c r="H15" s="9">
        <v>328</v>
      </c>
      <c r="I15" s="9">
        <f t="shared" si="0"/>
        <v>138.20000000000002</v>
      </c>
      <c r="J15" s="9">
        <f>Лист3!I15/'27.01.2015'!I15*100-100</f>
        <v>-19.69007263922518</v>
      </c>
      <c r="K15" s="9">
        <f t="shared" si="1"/>
        <v>328</v>
      </c>
      <c r="L15" s="9">
        <f>K15/'27.01.2015'!K15*100-100</f>
        <v>-19.528949950932287</v>
      </c>
      <c r="M15" s="9">
        <v>100</v>
      </c>
      <c r="N15" s="3"/>
      <c r="O15" s="9"/>
      <c r="P15" s="3"/>
      <c r="Q15" s="9"/>
      <c r="R15" s="3"/>
      <c r="S15" s="9"/>
      <c r="T15" s="9"/>
      <c r="U15" s="15">
        <v>216</v>
      </c>
      <c r="V15" s="9">
        <v>324</v>
      </c>
      <c r="W15" s="15">
        <v>155</v>
      </c>
      <c r="X15" s="9">
        <v>330</v>
      </c>
      <c r="Y15" s="11">
        <v>215</v>
      </c>
      <c r="Z15" s="12">
        <v>270</v>
      </c>
      <c r="AA15" s="9">
        <f t="shared" si="2"/>
        <v>195.33333333333334</v>
      </c>
      <c r="AB15" s="9">
        <f>AA15/'27.01.2015'!AA15*100-100</f>
        <v>-9.217660728117721</v>
      </c>
      <c r="AC15" s="9">
        <f t="shared" si="3"/>
        <v>308</v>
      </c>
      <c r="AD15" s="9">
        <f>AC15/'27.01.2015'!AC15*100-100</f>
        <v>-5.714285714285722</v>
      </c>
      <c r="AE15" s="9">
        <v>100</v>
      </c>
      <c r="AF15" s="28">
        <v>87</v>
      </c>
      <c r="AG15" s="18">
        <v>394</v>
      </c>
      <c r="AH15" s="28">
        <v>96</v>
      </c>
      <c r="AI15" s="18">
        <v>300</v>
      </c>
      <c r="AJ15" s="3"/>
      <c r="AK15" s="9"/>
      <c r="AL15" s="3"/>
      <c r="AM15" s="9"/>
      <c r="AN15" s="3"/>
      <c r="AO15" s="9"/>
      <c r="AP15" s="9">
        <f t="shared" si="4"/>
        <v>91.5</v>
      </c>
      <c r="AQ15" s="9">
        <f>AP15/'27.01.2015'!AP15*100-100</f>
        <v>-49.447513812154696</v>
      </c>
      <c r="AR15" s="9">
        <f t="shared" si="5"/>
        <v>347</v>
      </c>
      <c r="AS15" s="9">
        <f>AR15/'27.01.2015'!AR15*100-100</f>
        <v>10.862619808306718</v>
      </c>
      <c r="AT15" s="9">
        <v>100</v>
      </c>
      <c r="AU15" s="3"/>
      <c r="AV15" s="9"/>
      <c r="AW15" s="9"/>
      <c r="AX15" s="9"/>
      <c r="AY15" s="9"/>
      <c r="AZ15" s="9"/>
      <c r="BA15" s="9"/>
    </row>
    <row r="16" spans="1:53" ht="15.75" customHeight="1">
      <c r="A16" s="53">
        <v>11</v>
      </c>
      <c r="B16" s="8" t="s">
        <v>30</v>
      </c>
      <c r="C16" s="11">
        <v>428</v>
      </c>
      <c r="D16" s="12">
        <v>651</v>
      </c>
      <c r="E16" s="28">
        <v>230.25</v>
      </c>
      <c r="F16" s="18">
        <v>361.6</v>
      </c>
      <c r="G16" s="3">
        <v>228</v>
      </c>
      <c r="H16" s="9">
        <v>353</v>
      </c>
      <c r="I16" s="9">
        <f t="shared" si="0"/>
        <v>295.4166666666667</v>
      </c>
      <c r="J16" s="9">
        <f>Лист3!I16/'27.01.2015'!I16*100-100</f>
        <v>-13.176585843742345</v>
      </c>
      <c r="K16" s="9">
        <f t="shared" si="1"/>
        <v>353</v>
      </c>
      <c r="L16" s="9">
        <f>K16/'27.01.2015'!K16*100-100</f>
        <v>-17.30438856785881</v>
      </c>
      <c r="M16" s="9">
        <v>100</v>
      </c>
      <c r="N16" s="3"/>
      <c r="O16" s="9"/>
      <c r="P16" s="3"/>
      <c r="Q16" s="9"/>
      <c r="R16" s="3"/>
      <c r="S16" s="9"/>
      <c r="T16" s="9"/>
      <c r="U16" s="15">
        <v>296</v>
      </c>
      <c r="V16" s="9">
        <v>415</v>
      </c>
      <c r="W16" s="15">
        <v>207.5</v>
      </c>
      <c r="X16" s="9">
        <v>364</v>
      </c>
      <c r="Y16" s="11">
        <v>418</v>
      </c>
      <c r="Z16" s="12">
        <v>477</v>
      </c>
      <c r="AA16" s="9">
        <f t="shared" si="2"/>
        <v>307.1666666666667</v>
      </c>
      <c r="AB16" s="9">
        <f>AA16/'27.01.2015'!AA16*100-100</f>
        <v>5.980448533640043</v>
      </c>
      <c r="AC16" s="9">
        <f t="shared" si="3"/>
        <v>418.6666666666667</v>
      </c>
      <c r="AD16" s="9">
        <f>AC16/'27.01.2015'!AC16*100-100</f>
        <v>0.762133975130368</v>
      </c>
      <c r="AE16" s="9">
        <v>100</v>
      </c>
      <c r="AF16" s="28">
        <v>234</v>
      </c>
      <c r="AG16" s="18">
        <v>469</v>
      </c>
      <c r="AH16" s="28">
        <v>210</v>
      </c>
      <c r="AI16" s="18">
        <v>230</v>
      </c>
      <c r="AJ16" s="3"/>
      <c r="AK16" s="9"/>
      <c r="AL16" s="3"/>
      <c r="AM16" s="9"/>
      <c r="AN16" s="3"/>
      <c r="AO16" s="9"/>
      <c r="AP16" s="9">
        <f t="shared" si="4"/>
        <v>222</v>
      </c>
      <c r="AQ16" s="9">
        <f>AP16/'27.01.2015'!AP16*100-100</f>
        <v>16.2303664921466</v>
      </c>
      <c r="AR16" s="9">
        <f t="shared" si="5"/>
        <v>349.5</v>
      </c>
      <c r="AS16" s="9">
        <f>AR16/'27.01.2015'!AR16*100-100</f>
        <v>-10.955414012738856</v>
      </c>
      <c r="AT16" s="9">
        <v>100</v>
      </c>
      <c r="AU16" s="3"/>
      <c r="AV16" s="9"/>
      <c r="AW16" s="9"/>
      <c r="AX16" s="9"/>
      <c r="AY16" s="9"/>
      <c r="AZ16" s="9"/>
      <c r="BA16" s="9"/>
    </row>
    <row r="17" spans="1:53" ht="15.75">
      <c r="A17" s="53">
        <v>12</v>
      </c>
      <c r="B17" s="8" t="s">
        <v>31</v>
      </c>
      <c r="C17" s="11">
        <v>445</v>
      </c>
      <c r="D17" s="12">
        <v>1294</v>
      </c>
      <c r="E17" s="28">
        <v>667</v>
      </c>
      <c r="F17" s="18">
        <v>883.3</v>
      </c>
      <c r="G17" s="3">
        <v>426</v>
      </c>
      <c r="H17" s="9">
        <v>486</v>
      </c>
      <c r="I17" s="9">
        <f t="shared" si="0"/>
        <v>512.6666666666666</v>
      </c>
      <c r="J17" s="9">
        <f>Лист3!I17/'27.01.2015'!I17*100-100</f>
        <v>-8.913236600533025</v>
      </c>
      <c r="K17" s="9">
        <f t="shared" si="1"/>
        <v>486</v>
      </c>
      <c r="L17" s="9">
        <f>K17/'27.01.2015'!K17*100-100</f>
        <v>-51.0999164875117</v>
      </c>
      <c r="M17" s="9">
        <v>100</v>
      </c>
      <c r="N17" s="3"/>
      <c r="O17" s="9"/>
      <c r="P17" s="3"/>
      <c r="Q17" s="9"/>
      <c r="R17" s="3"/>
      <c r="S17" s="9"/>
      <c r="T17" s="9"/>
      <c r="U17" s="15">
        <v>392</v>
      </c>
      <c r="V17" s="9">
        <v>535</v>
      </c>
      <c r="W17" s="15">
        <v>529</v>
      </c>
      <c r="X17" s="9">
        <v>529</v>
      </c>
      <c r="Y17" s="11">
        <v>480</v>
      </c>
      <c r="Z17" s="12">
        <v>690</v>
      </c>
      <c r="AA17" s="9">
        <f t="shared" si="2"/>
        <v>467</v>
      </c>
      <c r="AB17" s="9">
        <f>AA17/'27.01.2015'!AA17*100-100</f>
        <v>-7.187810533289181</v>
      </c>
      <c r="AC17" s="9">
        <f t="shared" si="3"/>
        <v>584.6666666666666</v>
      </c>
      <c r="AD17" s="9">
        <f>AC17/'27.01.2015'!AC17*100-100</f>
        <v>-5.825503355704711</v>
      </c>
      <c r="AE17" s="9">
        <v>100</v>
      </c>
      <c r="AF17" s="28">
        <v>492</v>
      </c>
      <c r="AG17" s="18">
        <v>738</v>
      </c>
      <c r="AH17" s="28">
        <v>0</v>
      </c>
      <c r="AI17" s="28">
        <v>0</v>
      </c>
      <c r="AJ17" s="3"/>
      <c r="AK17" s="9"/>
      <c r="AL17" s="3"/>
      <c r="AM17" s="9"/>
      <c r="AN17" s="3"/>
      <c r="AO17" s="9"/>
      <c r="AP17" s="9">
        <f t="shared" si="4"/>
        <v>246</v>
      </c>
      <c r="AQ17" s="9">
        <f>AP17/'27.01.2015'!AP17*100-100</f>
        <v>-50.25278058645096</v>
      </c>
      <c r="AR17" s="9">
        <f t="shared" si="5"/>
        <v>369</v>
      </c>
      <c r="AS17" s="9">
        <f>AR17/'27.01.2015'!AR17*100-100</f>
        <v>-30.83411433926898</v>
      </c>
      <c r="AT17" s="9">
        <v>50</v>
      </c>
      <c r="AU17" s="3"/>
      <c r="AV17" s="9"/>
      <c r="AW17" s="9"/>
      <c r="AX17" s="9"/>
      <c r="AY17" s="9"/>
      <c r="AZ17" s="9"/>
      <c r="BA17" s="9"/>
    </row>
    <row r="18" spans="1:53" ht="15.75" customHeight="1">
      <c r="A18" s="53">
        <v>13</v>
      </c>
      <c r="B18" s="8" t="s">
        <v>32</v>
      </c>
      <c r="C18" s="11">
        <v>0</v>
      </c>
      <c r="D18" s="12">
        <v>0</v>
      </c>
      <c r="E18" s="28">
        <v>0</v>
      </c>
      <c r="F18" s="28">
        <v>0</v>
      </c>
      <c r="G18" s="3">
        <v>249</v>
      </c>
      <c r="H18" s="9">
        <v>429</v>
      </c>
      <c r="I18" s="9">
        <f t="shared" si="0"/>
        <v>83</v>
      </c>
      <c r="J18" s="9">
        <f>Лист3!I18/'27.01.2015'!I18*100-100</f>
        <v>-63.4522236900044</v>
      </c>
      <c r="K18" s="9">
        <f t="shared" si="1"/>
        <v>429</v>
      </c>
      <c r="L18" s="9">
        <f>K18/'27.01.2015'!K18*100-100</f>
        <v>-0.09315323707498635</v>
      </c>
      <c r="M18" s="9">
        <v>30</v>
      </c>
      <c r="N18" s="3"/>
      <c r="O18" s="9"/>
      <c r="P18" s="3"/>
      <c r="Q18" s="9"/>
      <c r="R18" s="3"/>
      <c r="S18" s="9"/>
      <c r="T18" s="9"/>
      <c r="U18" s="15">
        <v>486</v>
      </c>
      <c r="V18" s="9">
        <v>486</v>
      </c>
      <c r="W18" s="15">
        <v>0</v>
      </c>
      <c r="X18" s="9">
        <v>0</v>
      </c>
      <c r="Y18" s="11">
        <v>370</v>
      </c>
      <c r="Z18" s="12">
        <v>370</v>
      </c>
      <c r="AA18" s="9">
        <f t="shared" si="2"/>
        <v>285.3333333333333</v>
      </c>
      <c r="AB18" s="9">
        <f>AA18/'27.01.2015'!AA18*100-100</f>
        <v>0</v>
      </c>
      <c r="AC18" s="9">
        <f t="shared" si="3"/>
        <v>285.3333333333333</v>
      </c>
      <c r="AD18" s="9">
        <f>AC18/'27.01.2015'!AC18*100-100</f>
        <v>0</v>
      </c>
      <c r="AE18" s="9">
        <v>100</v>
      </c>
      <c r="AF18" s="28">
        <v>336</v>
      </c>
      <c r="AG18" s="18">
        <v>336</v>
      </c>
      <c r="AH18" s="28">
        <v>0</v>
      </c>
      <c r="AI18" s="28">
        <v>0</v>
      </c>
      <c r="AJ18" s="3"/>
      <c r="AK18" s="9"/>
      <c r="AL18" s="3"/>
      <c r="AM18" s="9"/>
      <c r="AN18" s="3"/>
      <c r="AO18" s="9"/>
      <c r="AP18" s="9">
        <f t="shared" si="4"/>
        <v>168</v>
      </c>
      <c r="AQ18" s="9">
        <f>AP18/'27.01.2015'!AP18*100-100</f>
        <v>-51.162790697674424</v>
      </c>
      <c r="AR18" s="9">
        <f t="shared" si="5"/>
        <v>168</v>
      </c>
      <c r="AS18" s="9">
        <f>AR18/'27.01.2015'!AR18*100-100</f>
        <v>-51.162790697674424</v>
      </c>
      <c r="AT18" s="9">
        <v>50</v>
      </c>
      <c r="AU18" s="3"/>
      <c r="AV18" s="9"/>
      <c r="AW18" s="9"/>
      <c r="AX18" s="9"/>
      <c r="AY18" s="9"/>
      <c r="AZ18" s="9"/>
      <c r="BA18" s="9"/>
    </row>
    <row r="19" spans="1:53" ht="15.75">
      <c r="A19" s="53">
        <v>14</v>
      </c>
      <c r="B19" s="8" t="s">
        <v>33</v>
      </c>
      <c r="C19" s="11">
        <v>159.8</v>
      </c>
      <c r="D19" s="12">
        <v>350</v>
      </c>
      <c r="E19" s="28">
        <v>0</v>
      </c>
      <c r="F19" s="28">
        <v>0</v>
      </c>
      <c r="G19" s="3">
        <v>465</v>
      </c>
      <c r="H19" s="9">
        <v>465</v>
      </c>
      <c r="I19" s="9">
        <f t="shared" si="0"/>
        <v>208.26666666666665</v>
      </c>
      <c r="J19" s="9">
        <f>Лист3!I19/'27.01.2015'!I19*100-100</f>
        <v>-11.338158081453116</v>
      </c>
      <c r="K19" s="9">
        <f t="shared" si="1"/>
        <v>465</v>
      </c>
      <c r="L19" s="9">
        <f>K19/'27.01.2015'!K19*100-100</f>
        <v>3.621169916434525</v>
      </c>
      <c r="M19" s="9">
        <v>70</v>
      </c>
      <c r="N19" s="3"/>
      <c r="O19" s="9"/>
      <c r="P19" s="3"/>
      <c r="Q19" s="9"/>
      <c r="R19" s="3"/>
      <c r="S19" s="9"/>
      <c r="T19" s="9"/>
      <c r="U19" s="15">
        <v>270</v>
      </c>
      <c r="V19" s="9">
        <v>304</v>
      </c>
      <c r="W19" s="15">
        <v>286</v>
      </c>
      <c r="X19" s="9">
        <v>286</v>
      </c>
      <c r="Y19" s="11">
        <v>280</v>
      </c>
      <c r="Z19" s="12">
        <v>350</v>
      </c>
      <c r="AA19" s="9">
        <f t="shared" si="2"/>
        <v>278.6666666666667</v>
      </c>
      <c r="AB19" s="9">
        <f>AA19/'27.01.2015'!AA19*100-100</f>
        <v>-8.43373493975902</v>
      </c>
      <c r="AC19" s="9">
        <f t="shared" si="3"/>
        <v>313.3333333333333</v>
      </c>
      <c r="AD19" s="9">
        <f>AC19/'27.01.2015'!AC19*100-100</f>
        <v>-5.717151454363091</v>
      </c>
      <c r="AE19" s="9">
        <v>100</v>
      </c>
      <c r="AF19" s="28">
        <v>312</v>
      </c>
      <c r="AG19" s="18">
        <v>319</v>
      </c>
      <c r="AH19" s="28">
        <v>0</v>
      </c>
      <c r="AI19" s="28">
        <v>0</v>
      </c>
      <c r="AJ19" s="3"/>
      <c r="AK19" s="9"/>
      <c r="AL19" s="3"/>
      <c r="AM19" s="9"/>
      <c r="AN19" s="3"/>
      <c r="AO19" s="9"/>
      <c r="AP19" s="9">
        <f t="shared" si="4"/>
        <v>156</v>
      </c>
      <c r="AQ19" s="9">
        <f>AP19/'27.01.2015'!AP19*100-100</f>
        <v>-44.18604651162791</v>
      </c>
      <c r="AR19" s="9">
        <f t="shared" si="5"/>
        <v>159.5</v>
      </c>
      <c r="AS19" s="9">
        <f>AR19/'27.01.2015'!AR19*100-100</f>
        <v>-46.11486486486487</v>
      </c>
      <c r="AT19" s="9">
        <v>50</v>
      </c>
      <c r="AU19" s="3"/>
      <c r="AV19" s="9"/>
      <c r="AW19" s="9"/>
      <c r="AX19" s="9"/>
      <c r="AY19" s="9"/>
      <c r="AZ19" s="9"/>
      <c r="BA19" s="9"/>
    </row>
    <row r="20" spans="1:53" ht="15.75">
      <c r="A20" s="53">
        <v>15</v>
      </c>
      <c r="B20" s="8" t="s">
        <v>34</v>
      </c>
      <c r="C20" s="21">
        <v>129</v>
      </c>
      <c r="D20" s="12">
        <v>270</v>
      </c>
      <c r="E20" s="28">
        <v>0</v>
      </c>
      <c r="F20" s="28">
        <v>0</v>
      </c>
      <c r="G20" s="3">
        <v>89.95</v>
      </c>
      <c r="H20" s="9">
        <v>189</v>
      </c>
      <c r="I20" s="9">
        <f t="shared" si="0"/>
        <v>72.98333333333333</v>
      </c>
      <c r="J20" s="9">
        <f>Лист3!I20/'27.01.2015'!I20*100-100</f>
        <v>-43.423772609819125</v>
      </c>
      <c r="K20" s="9">
        <f t="shared" si="1"/>
        <v>189</v>
      </c>
      <c r="L20" s="9">
        <f>K20/'27.01.2015'!K20*100-100</f>
        <v>-27.16763005780348</v>
      </c>
      <c r="M20" s="9">
        <v>70</v>
      </c>
      <c r="N20" s="3"/>
      <c r="O20" s="9"/>
      <c r="P20" s="3"/>
      <c r="Q20" s="9"/>
      <c r="R20" s="3"/>
      <c r="S20" s="9"/>
      <c r="T20" s="9"/>
      <c r="U20" s="15">
        <v>161</v>
      </c>
      <c r="V20" s="9">
        <v>205</v>
      </c>
      <c r="W20" s="15">
        <v>150</v>
      </c>
      <c r="X20" s="9">
        <v>218</v>
      </c>
      <c r="Y20" s="11">
        <v>150</v>
      </c>
      <c r="Z20" s="12">
        <v>190</v>
      </c>
      <c r="AA20" s="9">
        <f t="shared" si="2"/>
        <v>153.66666666666666</v>
      </c>
      <c r="AB20" s="9">
        <f>AA20/'27.01.2015'!AA20*100-100</f>
        <v>-1.0729613733905694</v>
      </c>
      <c r="AC20" s="9">
        <f t="shared" si="3"/>
        <v>204.33333333333334</v>
      </c>
      <c r="AD20" s="9">
        <f>AC20/'27.01.2015'!AC20*100-100</f>
        <v>0</v>
      </c>
      <c r="AE20" s="9">
        <v>100</v>
      </c>
      <c r="AF20" s="28">
        <v>95</v>
      </c>
      <c r="AG20" s="18">
        <v>262</v>
      </c>
      <c r="AH20" s="28">
        <v>140</v>
      </c>
      <c r="AI20" s="18">
        <v>148</v>
      </c>
      <c r="AJ20" s="3"/>
      <c r="AK20" s="9"/>
      <c r="AL20" s="3"/>
      <c r="AM20" s="9"/>
      <c r="AN20" s="3"/>
      <c r="AO20" s="9"/>
      <c r="AP20" s="9">
        <f t="shared" si="4"/>
        <v>117.5</v>
      </c>
      <c r="AQ20" s="9">
        <f>AP20/'27.01.2015'!AP20*100-100</f>
        <v>-25.632911392405063</v>
      </c>
      <c r="AR20" s="9">
        <f t="shared" si="5"/>
        <v>205</v>
      </c>
      <c r="AS20" s="9">
        <f>AR20/'27.01.2015'!AR20*100-100</f>
        <v>-0.4854368932038824</v>
      </c>
      <c r="AT20" s="9">
        <v>100</v>
      </c>
      <c r="AU20" s="3"/>
      <c r="AV20" s="9"/>
      <c r="AW20" s="9"/>
      <c r="AX20" s="9"/>
      <c r="AY20" s="9"/>
      <c r="AZ20" s="9"/>
      <c r="BA20" s="9"/>
    </row>
    <row r="21" spans="1:53" ht="15.75">
      <c r="A21" s="53">
        <v>16</v>
      </c>
      <c r="B21" s="8" t="s">
        <v>35</v>
      </c>
      <c r="C21" s="21">
        <v>99.9</v>
      </c>
      <c r="D21" s="12">
        <v>281.25</v>
      </c>
      <c r="E21" s="28">
        <v>99</v>
      </c>
      <c r="F21" s="18">
        <v>179.2</v>
      </c>
      <c r="G21" s="3">
        <v>99.95</v>
      </c>
      <c r="H21" s="9">
        <v>273</v>
      </c>
      <c r="I21" s="9">
        <f t="shared" si="0"/>
        <v>99.61666666666667</v>
      </c>
      <c r="J21" s="9">
        <f>Лист3!I21/'27.01.2015'!I21*100-100</f>
        <v>-5.992450456118263</v>
      </c>
      <c r="K21" s="9">
        <f t="shared" si="1"/>
        <v>273</v>
      </c>
      <c r="L21" s="9">
        <f>K21/'27.01.2015'!K21*100-100</f>
        <v>-1.259870998854666</v>
      </c>
      <c r="M21" s="9">
        <v>100</v>
      </c>
      <c r="N21" s="3"/>
      <c r="O21" s="9"/>
      <c r="P21" s="3"/>
      <c r="Q21" s="9"/>
      <c r="R21" s="3"/>
      <c r="S21" s="9"/>
      <c r="T21" s="9"/>
      <c r="U21" s="15">
        <v>140</v>
      </c>
      <c r="V21" s="9">
        <v>369</v>
      </c>
      <c r="W21" s="15">
        <v>84</v>
      </c>
      <c r="X21" s="9">
        <v>577</v>
      </c>
      <c r="Y21" s="11">
        <v>70</v>
      </c>
      <c r="Z21" s="12">
        <v>260</v>
      </c>
      <c r="AA21" s="9">
        <f t="shared" si="2"/>
        <v>98</v>
      </c>
      <c r="AB21" s="9">
        <f>AA21/'27.01.2015'!AA21*100-100</f>
        <v>-0.33898305084744607</v>
      </c>
      <c r="AC21" s="9">
        <f t="shared" si="3"/>
        <v>402</v>
      </c>
      <c r="AD21" s="9">
        <f>AC21/'27.01.2015'!AC21*100-100</f>
        <v>-2.427184466019412</v>
      </c>
      <c r="AE21" s="9">
        <v>100</v>
      </c>
      <c r="AF21" s="28">
        <v>72</v>
      </c>
      <c r="AG21" s="18">
        <v>312</v>
      </c>
      <c r="AH21" s="28">
        <v>60</v>
      </c>
      <c r="AI21" s="18">
        <v>250</v>
      </c>
      <c r="AJ21" s="3"/>
      <c r="AK21" s="9"/>
      <c r="AL21" s="3"/>
      <c r="AM21" s="9"/>
      <c r="AN21" s="3"/>
      <c r="AO21" s="9"/>
      <c r="AP21" s="9">
        <f t="shared" si="4"/>
        <v>66</v>
      </c>
      <c r="AQ21" s="9">
        <f>AP21/'27.01.2015'!AP21*100-100</f>
        <v>-15.923566878980893</v>
      </c>
      <c r="AR21" s="9">
        <f t="shared" si="5"/>
        <v>281</v>
      </c>
      <c r="AS21" s="9">
        <f>AR21/'27.01.2015'!AR21*100-100</f>
        <v>50.2673796791444</v>
      </c>
      <c r="AT21" s="9">
        <v>100</v>
      </c>
      <c r="AU21" s="3"/>
      <c r="AV21" s="9"/>
      <c r="AW21" s="9"/>
      <c r="AX21" s="9"/>
      <c r="AY21" s="9"/>
      <c r="AZ21" s="9"/>
      <c r="BA21" s="9"/>
    </row>
    <row r="22" spans="1:53" ht="15.75">
      <c r="A22" s="53">
        <v>17</v>
      </c>
      <c r="B22" s="8" t="s">
        <v>36</v>
      </c>
      <c r="C22" s="21">
        <v>233</v>
      </c>
      <c r="D22" s="12">
        <f>585</f>
        <v>585</v>
      </c>
      <c r="E22" s="28">
        <v>0</v>
      </c>
      <c r="F22" s="18">
        <v>0</v>
      </c>
      <c r="G22" s="3">
        <v>289</v>
      </c>
      <c r="H22" s="9">
        <v>476</v>
      </c>
      <c r="I22" s="9">
        <f t="shared" si="0"/>
        <v>174</v>
      </c>
      <c r="J22" s="9">
        <f>Лист3!I22/'27.01.2015'!I22*100-100</f>
        <v>-57.852410769435735</v>
      </c>
      <c r="K22" s="9">
        <f t="shared" si="1"/>
        <v>476</v>
      </c>
      <c r="L22" s="9">
        <f>K22/'27.01.2015'!K22*100-100</f>
        <v>-10.273327049952869</v>
      </c>
      <c r="M22" s="9">
        <v>70</v>
      </c>
      <c r="N22" s="3"/>
      <c r="O22" s="9"/>
      <c r="P22" s="3"/>
      <c r="Q22" s="9"/>
      <c r="R22" s="3"/>
      <c r="S22" s="9"/>
      <c r="T22" s="9"/>
      <c r="U22" s="15">
        <v>0</v>
      </c>
      <c r="V22" s="9">
        <v>0</v>
      </c>
      <c r="W22" s="15">
        <v>241.5</v>
      </c>
      <c r="X22" s="9">
        <v>241.5</v>
      </c>
      <c r="Y22" s="13">
        <v>160</v>
      </c>
      <c r="Z22" s="14">
        <v>420</v>
      </c>
      <c r="AA22" s="9">
        <f t="shared" si="2"/>
        <v>133.83333333333334</v>
      </c>
      <c r="AB22" s="9">
        <f>AA22/'27.01.2015'!AA22*100-100</f>
        <v>0</v>
      </c>
      <c r="AC22" s="9">
        <f t="shared" si="3"/>
        <v>220.5</v>
      </c>
      <c r="AD22" s="9">
        <f>AC22/'27.01.2015'!AC22*100-100</f>
        <v>0</v>
      </c>
      <c r="AE22" s="9">
        <v>100</v>
      </c>
      <c r="AF22" s="28">
        <v>164</v>
      </c>
      <c r="AG22" s="18">
        <v>416</v>
      </c>
      <c r="AH22" s="28">
        <v>268</v>
      </c>
      <c r="AI22" s="18">
        <v>268</v>
      </c>
      <c r="AJ22" s="3"/>
      <c r="AK22" s="9"/>
      <c r="AL22" s="3"/>
      <c r="AM22" s="9"/>
      <c r="AN22" s="3"/>
      <c r="AO22" s="9"/>
      <c r="AP22" s="9">
        <f t="shared" si="4"/>
        <v>216</v>
      </c>
      <c r="AQ22" s="9">
        <f>AP22/'27.01.2015'!AP22*100-100</f>
        <v>-26.77966101694915</v>
      </c>
      <c r="AR22" s="9">
        <f t="shared" si="5"/>
        <v>342</v>
      </c>
      <c r="AS22" s="9">
        <f>AR22/'27.01.2015'!AR22*100-100</f>
        <v>15.932203389830505</v>
      </c>
      <c r="AT22" s="9">
        <v>100</v>
      </c>
      <c r="AU22" s="3"/>
      <c r="AV22" s="9"/>
      <c r="AW22" s="9"/>
      <c r="AX22" s="9"/>
      <c r="AY22" s="9"/>
      <c r="AZ22" s="9"/>
      <c r="BA22" s="9"/>
    </row>
    <row r="23" spans="1:53" ht="15.75">
      <c r="A23" s="53">
        <v>18</v>
      </c>
      <c r="B23" s="8" t="s">
        <v>37</v>
      </c>
      <c r="C23" s="27">
        <v>162.5</v>
      </c>
      <c r="D23" s="12">
        <v>268</v>
      </c>
      <c r="E23" s="28">
        <v>0</v>
      </c>
      <c r="F23" s="18">
        <v>0</v>
      </c>
      <c r="G23" s="3">
        <v>128</v>
      </c>
      <c r="H23" s="9">
        <v>272</v>
      </c>
      <c r="I23" s="9">
        <f t="shared" si="0"/>
        <v>96.83333333333333</v>
      </c>
      <c r="J23" s="9">
        <f>Лист3!I23/'27.01.2015'!I23*100-100</f>
        <v>-76.42523838506797</v>
      </c>
      <c r="K23" s="9">
        <f t="shared" si="1"/>
        <v>272</v>
      </c>
      <c r="L23" s="9">
        <f>K23/'27.01.2015'!K23*100-100</f>
        <v>-41.31607335490831</v>
      </c>
      <c r="M23" s="9">
        <v>70</v>
      </c>
      <c r="N23" s="3"/>
      <c r="O23" s="9"/>
      <c r="P23" s="3"/>
      <c r="Q23" s="9"/>
      <c r="R23" s="3"/>
      <c r="S23" s="9"/>
      <c r="T23" s="9"/>
      <c r="U23" s="15">
        <v>168</v>
      </c>
      <c r="V23" s="9">
        <v>233</v>
      </c>
      <c r="W23" s="15">
        <v>156.5</v>
      </c>
      <c r="X23" s="9">
        <v>156.5</v>
      </c>
      <c r="Y23" s="13">
        <v>150</v>
      </c>
      <c r="Z23" s="14">
        <v>160</v>
      </c>
      <c r="AA23" s="9">
        <f t="shared" si="2"/>
        <v>158.16666666666666</v>
      </c>
      <c r="AB23" s="9">
        <f>AA23/'27.01.2015'!AA23*100-100</f>
        <v>4.746136865342152</v>
      </c>
      <c r="AC23" s="9">
        <f t="shared" si="3"/>
        <v>183.16666666666666</v>
      </c>
      <c r="AD23" s="9">
        <f>AC23/'27.01.2015'!AC23*100-100</f>
        <v>-23.46796657381617</v>
      </c>
      <c r="AE23" s="9">
        <v>100</v>
      </c>
      <c r="AF23" s="28">
        <v>112</v>
      </c>
      <c r="AG23" s="18">
        <v>425</v>
      </c>
      <c r="AH23" s="28">
        <v>90</v>
      </c>
      <c r="AI23" s="18">
        <v>145</v>
      </c>
      <c r="AJ23" s="3"/>
      <c r="AK23" s="9"/>
      <c r="AL23" s="3"/>
      <c r="AM23" s="9"/>
      <c r="AN23" s="3"/>
      <c r="AO23" s="9"/>
      <c r="AP23" s="9">
        <f t="shared" si="4"/>
        <v>101</v>
      </c>
      <c r="AQ23" s="9">
        <f>AP23/'27.01.2015'!AP23*100-100</f>
        <v>-9.417040358744401</v>
      </c>
      <c r="AR23" s="9">
        <f t="shared" si="5"/>
        <v>285</v>
      </c>
      <c r="AS23" s="9">
        <f>AR23/'27.01.2015'!AR23*100-100</f>
        <v>116.73003802281369</v>
      </c>
      <c r="AT23" s="9">
        <v>100</v>
      </c>
      <c r="AU23" s="3"/>
      <c r="AV23" s="9"/>
      <c r="AW23" s="9"/>
      <c r="AX23" s="9"/>
      <c r="AY23" s="9"/>
      <c r="AZ23" s="9"/>
      <c r="BA23" s="9"/>
    </row>
    <row r="24" spans="1:53" ht="15.75">
      <c r="A24" s="53">
        <v>19</v>
      </c>
      <c r="B24" s="8" t="s">
        <v>38</v>
      </c>
      <c r="C24" s="21">
        <v>23.2</v>
      </c>
      <c r="D24" s="12">
        <v>124</v>
      </c>
      <c r="E24" s="28">
        <v>27.84</v>
      </c>
      <c r="F24" s="18">
        <v>137.18</v>
      </c>
      <c r="G24" s="3">
        <v>16.35</v>
      </c>
      <c r="H24" s="9">
        <v>97</v>
      </c>
      <c r="I24" s="9">
        <f t="shared" si="0"/>
        <v>22.463333333333335</v>
      </c>
      <c r="J24" s="9">
        <f>Лист3!I24/'27.01.2015'!I24*100-100</f>
        <v>-2.8822596915981933</v>
      </c>
      <c r="K24" s="9">
        <f t="shared" si="1"/>
        <v>97</v>
      </c>
      <c r="L24" s="9">
        <f>K24/'27.01.2015'!K24*100-100</f>
        <v>-10.207356208343626</v>
      </c>
      <c r="M24" s="9">
        <v>100</v>
      </c>
      <c r="N24" s="3"/>
      <c r="O24" s="9"/>
      <c r="P24" s="3"/>
      <c r="Q24" s="9"/>
      <c r="R24" s="3"/>
      <c r="S24" s="9"/>
      <c r="T24" s="9"/>
      <c r="U24" s="15">
        <v>41</v>
      </c>
      <c r="V24" s="9">
        <v>65</v>
      </c>
      <c r="W24" s="15">
        <v>20</v>
      </c>
      <c r="X24" s="9">
        <v>70.5</v>
      </c>
      <c r="Y24" s="11">
        <v>19</v>
      </c>
      <c r="Z24" s="12">
        <v>74</v>
      </c>
      <c r="AA24" s="9">
        <f t="shared" si="2"/>
        <v>26.666666666666668</v>
      </c>
      <c r="AB24" s="9">
        <f>AA24/'27.01.2015'!AA24*100-100</f>
        <v>-6.432748538011694</v>
      </c>
      <c r="AC24" s="9">
        <f t="shared" si="3"/>
        <v>69.83333333333333</v>
      </c>
      <c r="AD24" s="9">
        <f>AC24/'27.01.2015'!AC24*100-100</f>
        <v>0.23923444976074393</v>
      </c>
      <c r="AE24" s="9">
        <v>100</v>
      </c>
      <c r="AF24" s="28">
        <v>40</v>
      </c>
      <c r="AG24" s="18">
        <v>54</v>
      </c>
      <c r="AH24" s="28">
        <v>38</v>
      </c>
      <c r="AI24" s="18">
        <v>140</v>
      </c>
      <c r="AJ24" s="3"/>
      <c r="AK24" s="9"/>
      <c r="AL24" s="3"/>
      <c r="AM24" s="9"/>
      <c r="AN24" s="3"/>
      <c r="AO24" s="9"/>
      <c r="AP24" s="9">
        <f t="shared" si="4"/>
        <v>39</v>
      </c>
      <c r="AQ24" s="9">
        <f>AP24/'27.01.2015'!AP24*100-100</f>
        <v>-3.7037037037037095</v>
      </c>
      <c r="AR24" s="9">
        <f t="shared" si="5"/>
        <v>97</v>
      </c>
      <c r="AS24" s="9">
        <f>AR24/'27.01.2015'!AR24*100-100</f>
        <v>-9.34579439252336</v>
      </c>
      <c r="AT24" s="9">
        <v>100</v>
      </c>
      <c r="AU24" s="3"/>
      <c r="AV24" s="9"/>
      <c r="AW24" s="9"/>
      <c r="AX24" s="9"/>
      <c r="AY24" s="9"/>
      <c r="AZ24" s="9"/>
      <c r="BA24" s="9"/>
    </row>
    <row r="25" spans="1:53" ht="18.75" customHeight="1">
      <c r="A25" s="53">
        <v>20</v>
      </c>
      <c r="B25" s="8" t="s">
        <v>89</v>
      </c>
      <c r="C25" s="27">
        <v>46.3</v>
      </c>
      <c r="D25" s="12">
        <v>121.6</v>
      </c>
      <c r="E25" s="28">
        <v>76.57</v>
      </c>
      <c r="F25" s="18">
        <v>125.43</v>
      </c>
      <c r="G25" s="3">
        <v>56.43</v>
      </c>
      <c r="H25" s="9">
        <v>111.6</v>
      </c>
      <c r="I25" s="9">
        <f t="shared" si="0"/>
        <v>59.76666666666666</v>
      </c>
      <c r="J25" s="9">
        <f>Лист3!I25/'27.01.2015'!I25*100-100</f>
        <v>27.54303599374022</v>
      </c>
      <c r="K25" s="9">
        <f t="shared" si="1"/>
        <v>111.6</v>
      </c>
      <c r="L25" s="9">
        <f>K25/'27.01.2015'!K25*100-100</f>
        <v>0.09567089213105362</v>
      </c>
      <c r="M25" s="9">
        <v>100</v>
      </c>
      <c r="N25" s="3"/>
      <c r="O25" s="9"/>
      <c r="P25" s="3"/>
      <c r="Q25" s="9"/>
      <c r="R25" s="3"/>
      <c r="S25" s="9"/>
      <c r="T25" s="9"/>
      <c r="U25" s="15">
        <v>63</v>
      </c>
      <c r="V25" s="9">
        <v>110</v>
      </c>
      <c r="W25" s="15">
        <v>64</v>
      </c>
      <c r="X25" s="9">
        <v>105.6</v>
      </c>
      <c r="Y25" s="13">
        <v>52.9</v>
      </c>
      <c r="Z25" s="14">
        <v>125.6</v>
      </c>
      <c r="AA25" s="9">
        <f t="shared" si="2"/>
        <v>59.96666666666667</v>
      </c>
      <c r="AB25" s="9">
        <f>AA25/'27.01.2015'!AA25*100-100</f>
        <v>0</v>
      </c>
      <c r="AC25" s="9">
        <f t="shared" si="3"/>
        <v>113.73333333333333</v>
      </c>
      <c r="AD25" s="9">
        <f>AC25/'27.01.2015'!AC25*100-100</f>
        <v>0</v>
      </c>
      <c r="AE25" s="9">
        <v>100</v>
      </c>
      <c r="AF25" s="28">
        <v>45.71</v>
      </c>
      <c r="AG25" s="18">
        <v>162.85</v>
      </c>
      <c r="AH25" s="28">
        <v>50</v>
      </c>
      <c r="AI25" s="18">
        <v>80</v>
      </c>
      <c r="AJ25" s="3"/>
      <c r="AK25" s="9"/>
      <c r="AL25" s="3"/>
      <c r="AM25" s="9"/>
      <c r="AN25" s="3"/>
      <c r="AO25" s="9"/>
      <c r="AP25" s="9">
        <f t="shared" si="4"/>
        <v>47.855000000000004</v>
      </c>
      <c r="AQ25" s="9">
        <f>AP25/'27.01.2015'!AP25*100-100</f>
        <v>-16.22757111597373</v>
      </c>
      <c r="AR25" s="9">
        <f t="shared" si="5"/>
        <v>121.425</v>
      </c>
      <c r="AS25" s="9">
        <f>AR25/'27.01.2015'!AR25*100-100</f>
        <v>-14.156945917285256</v>
      </c>
      <c r="AT25" s="9">
        <v>100</v>
      </c>
      <c r="AU25" s="3"/>
      <c r="AV25" s="9"/>
      <c r="AW25" s="9"/>
      <c r="AX25" s="9"/>
      <c r="AY25" s="9"/>
      <c r="AZ25" s="9"/>
      <c r="BA25" s="9"/>
    </row>
    <row r="26" spans="1:53" ht="15.75" customHeight="1">
      <c r="A26" s="53">
        <v>21</v>
      </c>
      <c r="B26" s="8" t="s">
        <v>90</v>
      </c>
      <c r="C26" s="21">
        <v>32.4</v>
      </c>
      <c r="D26" s="12">
        <v>124</v>
      </c>
      <c r="E26" s="28">
        <v>108.75</v>
      </c>
      <c r="F26" s="18">
        <v>108.75</v>
      </c>
      <c r="G26" s="3">
        <v>56.87</v>
      </c>
      <c r="H26" s="9">
        <v>123.3</v>
      </c>
      <c r="I26" s="9">
        <f t="shared" si="0"/>
        <v>66.00666666666667</v>
      </c>
      <c r="J26" s="9">
        <f>Лист3!I26/'27.01.2015'!I26*100-100</f>
        <v>35.268802513832895</v>
      </c>
      <c r="K26" s="9">
        <f t="shared" si="1"/>
        <v>123.3</v>
      </c>
      <c r="L26" s="9">
        <f>K26/'27.01.2015'!K26*100-100</f>
        <v>42.658799028115226</v>
      </c>
      <c r="M26" s="9">
        <v>100</v>
      </c>
      <c r="N26" s="3"/>
      <c r="O26" s="9"/>
      <c r="P26" s="3"/>
      <c r="Q26" s="9"/>
      <c r="R26" s="3"/>
      <c r="S26" s="9"/>
      <c r="T26" s="9"/>
      <c r="U26" s="15">
        <v>31.4</v>
      </c>
      <c r="V26" s="9">
        <v>61</v>
      </c>
      <c r="W26" s="15">
        <v>65</v>
      </c>
      <c r="X26" s="9">
        <v>69</v>
      </c>
      <c r="Y26" s="13">
        <v>51.82</v>
      </c>
      <c r="Z26" s="14">
        <v>57.14</v>
      </c>
      <c r="AA26" s="9">
        <f t="shared" si="2"/>
        <v>49.406666666666666</v>
      </c>
      <c r="AB26" s="9">
        <f>AA26/'27.01.2015'!AA26*100-100</f>
        <v>0</v>
      </c>
      <c r="AC26" s="9">
        <f t="shared" si="3"/>
        <v>62.379999999999995</v>
      </c>
      <c r="AD26" s="9">
        <f>AC26/'27.01.2015'!AC26*100-100</f>
        <v>0</v>
      </c>
      <c r="AE26" s="9">
        <v>100</v>
      </c>
      <c r="AF26" s="28">
        <v>44.44</v>
      </c>
      <c r="AG26" s="18">
        <v>120</v>
      </c>
      <c r="AH26" s="28">
        <v>60</v>
      </c>
      <c r="AI26" s="18">
        <v>134.3</v>
      </c>
      <c r="AJ26" s="3"/>
      <c r="AK26" s="9"/>
      <c r="AL26" s="3"/>
      <c r="AM26" s="9"/>
      <c r="AN26" s="3"/>
      <c r="AO26" s="9"/>
      <c r="AP26" s="9">
        <f t="shared" si="4"/>
        <v>52.22</v>
      </c>
      <c r="AQ26" s="9">
        <f>AP26/'27.01.2015'!AP26*100-100</f>
        <v>-21.177358490566036</v>
      </c>
      <c r="AR26" s="9">
        <f t="shared" si="5"/>
        <v>127.15</v>
      </c>
      <c r="AS26" s="9">
        <f>AR26/'27.01.2015'!AR26*100-100</f>
        <v>22.554216867469876</v>
      </c>
      <c r="AT26" s="9">
        <v>100</v>
      </c>
      <c r="AU26" s="3"/>
      <c r="AV26" s="9"/>
      <c r="AW26" s="9"/>
      <c r="AX26" s="9"/>
      <c r="AY26" s="9"/>
      <c r="AZ26" s="9"/>
      <c r="BA26" s="9"/>
    </row>
    <row r="27" spans="1:53" ht="16.5" customHeight="1">
      <c r="A27" s="53">
        <v>22</v>
      </c>
      <c r="B27" s="8" t="s">
        <v>41</v>
      </c>
      <c r="C27" s="21">
        <v>37.74</v>
      </c>
      <c r="D27" s="12">
        <v>62.72</v>
      </c>
      <c r="E27" s="28">
        <v>45.49</v>
      </c>
      <c r="F27" s="18">
        <v>51.99</v>
      </c>
      <c r="G27" s="3">
        <v>34.03</v>
      </c>
      <c r="H27" s="9">
        <v>47.66</v>
      </c>
      <c r="I27" s="9">
        <f t="shared" si="0"/>
        <v>39.086666666666666</v>
      </c>
      <c r="J27" s="9">
        <f>Лист3!I27/'27.01.2015'!I27*100-100</f>
        <v>-15.797788309636644</v>
      </c>
      <c r="K27" s="9">
        <f t="shared" si="1"/>
        <v>47.66</v>
      </c>
      <c r="L27" s="9">
        <f>K27/'27.01.2015'!K27*100-100</f>
        <v>-20.10058675607712</v>
      </c>
      <c r="M27" s="9">
        <v>100</v>
      </c>
      <c r="N27" s="3"/>
      <c r="O27" s="9"/>
      <c r="P27" s="3"/>
      <c r="Q27" s="9"/>
      <c r="R27" s="3"/>
      <c r="S27" s="9"/>
      <c r="T27" s="9"/>
      <c r="U27" s="15">
        <v>48.69</v>
      </c>
      <c r="V27" s="9">
        <v>67.83</v>
      </c>
      <c r="W27" s="15">
        <v>52.1</v>
      </c>
      <c r="X27" s="9">
        <v>58.62</v>
      </c>
      <c r="Y27" s="11">
        <v>65.23</v>
      </c>
      <c r="Z27" s="12">
        <v>110</v>
      </c>
      <c r="AA27" s="9">
        <f t="shared" si="2"/>
        <v>55.339999999999996</v>
      </c>
      <c r="AB27" s="9">
        <f>AA27/'27.01.2015'!AA27*100-100</f>
        <v>17.987349868523907</v>
      </c>
      <c r="AC27" s="9">
        <f t="shared" si="3"/>
        <v>78.81666666666666</v>
      </c>
      <c r="AD27" s="9">
        <f>AC27/'27.01.2015'!AC27*100-100</f>
        <v>23.3502008451145</v>
      </c>
      <c r="AE27" s="9">
        <v>100</v>
      </c>
      <c r="AF27" s="28">
        <v>45.54</v>
      </c>
      <c r="AG27" s="18">
        <v>61.05</v>
      </c>
      <c r="AH27" s="28">
        <v>52</v>
      </c>
      <c r="AI27" s="18">
        <v>52</v>
      </c>
      <c r="AJ27" s="3"/>
      <c r="AK27" s="9"/>
      <c r="AL27" s="3"/>
      <c r="AM27" s="9"/>
      <c r="AN27" s="3"/>
      <c r="AO27" s="9"/>
      <c r="AP27" s="9">
        <f t="shared" si="4"/>
        <v>48.769999999999996</v>
      </c>
      <c r="AQ27" s="9">
        <f>AP27/'27.01.2015'!AP27*100-100</f>
        <v>-2.7420480606241853</v>
      </c>
      <c r="AR27" s="9">
        <f t="shared" si="5"/>
        <v>56.525</v>
      </c>
      <c r="AS27" s="9">
        <f>AR27/'27.01.2015'!AR27*100-100</f>
        <v>-0.8507279424662499</v>
      </c>
      <c r="AT27" s="9">
        <v>100</v>
      </c>
      <c r="AU27" s="3"/>
      <c r="AV27" s="9"/>
      <c r="AW27" s="9"/>
      <c r="AX27" s="9"/>
      <c r="AY27" s="9"/>
      <c r="AZ27" s="9"/>
      <c r="BA27" s="9"/>
    </row>
    <row r="28" spans="1:53" ht="15.75" customHeight="1">
      <c r="A28" s="53">
        <v>23</v>
      </c>
      <c r="B28" s="8" t="s">
        <v>42</v>
      </c>
      <c r="C28" s="21">
        <v>252</v>
      </c>
      <c r="D28" s="12">
        <v>386.8</v>
      </c>
      <c r="E28" s="28">
        <v>380.45</v>
      </c>
      <c r="F28" s="18">
        <v>380.45</v>
      </c>
      <c r="G28" s="3">
        <v>139.75</v>
      </c>
      <c r="H28" s="9">
        <v>354</v>
      </c>
      <c r="I28" s="9">
        <f t="shared" si="0"/>
        <v>257.40000000000003</v>
      </c>
      <c r="J28" s="9">
        <f>Лист3!I28/'27.01.2015'!I28*100-100</f>
        <v>-7.6260541898438845</v>
      </c>
      <c r="K28" s="9">
        <f t="shared" si="1"/>
        <v>354</v>
      </c>
      <c r="L28" s="9">
        <f>K28/'27.01.2015'!K28*100-100</f>
        <v>17.627512875893018</v>
      </c>
      <c r="M28" s="9">
        <v>100</v>
      </c>
      <c r="N28" s="3"/>
      <c r="O28" s="9"/>
      <c r="P28" s="3"/>
      <c r="Q28" s="9"/>
      <c r="R28" s="3"/>
      <c r="S28" s="9"/>
      <c r="T28" s="9"/>
      <c r="U28" s="15">
        <v>122</v>
      </c>
      <c r="V28" s="9">
        <v>302</v>
      </c>
      <c r="W28" s="15">
        <v>111.5</v>
      </c>
      <c r="X28" s="9">
        <v>111.5</v>
      </c>
      <c r="Y28" s="13">
        <v>110</v>
      </c>
      <c r="Z28" s="14">
        <v>215</v>
      </c>
      <c r="AA28" s="9">
        <f t="shared" si="2"/>
        <v>114.5</v>
      </c>
      <c r="AB28" s="9">
        <f>AA28/'27.01.2015'!AA28*100-100</f>
        <v>1.627218934911241</v>
      </c>
      <c r="AC28" s="9">
        <f t="shared" si="3"/>
        <v>209.5</v>
      </c>
      <c r="AD28" s="9">
        <f>AC28/'27.01.2015'!AC28*100-100</f>
        <v>0.8828250401284237</v>
      </c>
      <c r="AE28" s="9">
        <v>100</v>
      </c>
      <c r="AF28" s="28">
        <v>100</v>
      </c>
      <c r="AG28" s="18">
        <v>200</v>
      </c>
      <c r="AH28" s="28">
        <v>98</v>
      </c>
      <c r="AI28" s="18">
        <v>192</v>
      </c>
      <c r="AJ28" s="3"/>
      <c r="AK28" s="9"/>
      <c r="AL28" s="3"/>
      <c r="AM28" s="9"/>
      <c r="AN28" s="3"/>
      <c r="AO28" s="9"/>
      <c r="AP28" s="9">
        <f t="shared" si="4"/>
        <v>99</v>
      </c>
      <c r="AQ28" s="9">
        <f>AP28/'27.01.2015'!AP28*100-100</f>
        <v>7.027027027027017</v>
      </c>
      <c r="AR28" s="9">
        <f t="shared" si="5"/>
        <v>196</v>
      </c>
      <c r="AS28" s="9">
        <f>AR28/'27.01.2015'!AR28*100-100</f>
        <v>0</v>
      </c>
      <c r="AT28" s="9">
        <v>100</v>
      </c>
      <c r="AU28" s="3"/>
      <c r="AV28" s="9"/>
      <c r="AW28" s="9"/>
      <c r="AX28" s="9"/>
      <c r="AY28" s="9"/>
      <c r="AZ28" s="9"/>
      <c r="BA28" s="9"/>
    </row>
    <row r="29" spans="1:53" ht="15.75">
      <c r="A29" s="53">
        <v>24</v>
      </c>
      <c r="B29" s="8" t="s">
        <v>43</v>
      </c>
      <c r="C29" s="26">
        <v>449.5</v>
      </c>
      <c r="D29" s="12">
        <v>524.4</v>
      </c>
      <c r="E29" s="28">
        <v>344.5</v>
      </c>
      <c r="F29" s="18">
        <v>439.5</v>
      </c>
      <c r="G29" s="3">
        <v>422.25</v>
      </c>
      <c r="H29" s="9">
        <v>526.97</v>
      </c>
      <c r="I29" s="9">
        <f t="shared" si="0"/>
        <v>405.4166666666667</v>
      </c>
      <c r="J29" s="9">
        <f>Лист3!I29/'27.01.2015'!I29*100-100</f>
        <v>-0.02055076037812853</v>
      </c>
      <c r="K29" s="9">
        <f t="shared" si="1"/>
        <v>526.97</v>
      </c>
      <c r="L29" s="9">
        <f>K29/'27.01.2015'!K29*100-100</f>
        <v>-0.24545683997979495</v>
      </c>
      <c r="M29" s="9">
        <v>100</v>
      </c>
      <c r="N29" s="3"/>
      <c r="O29" s="9"/>
      <c r="P29" s="3"/>
      <c r="Q29" s="9"/>
      <c r="R29" s="3"/>
      <c r="S29" s="9"/>
      <c r="T29" s="9"/>
      <c r="U29" s="15">
        <v>389</v>
      </c>
      <c r="V29" s="9">
        <v>428.5</v>
      </c>
      <c r="W29" s="15">
        <v>159</v>
      </c>
      <c r="X29" s="9">
        <v>449.4</v>
      </c>
      <c r="Y29" s="11">
        <v>140</v>
      </c>
      <c r="Z29" s="12">
        <v>240</v>
      </c>
      <c r="AA29" s="9">
        <f t="shared" si="2"/>
        <v>229.33333333333334</v>
      </c>
      <c r="AB29" s="9">
        <f>AA29/'27.01.2015'!AA29*100-100</f>
        <v>-29.652351738241293</v>
      </c>
      <c r="AC29" s="9">
        <f t="shared" si="3"/>
        <v>372.6333333333334</v>
      </c>
      <c r="AD29" s="9">
        <f>AC29/'27.01.2015'!AC29*100-100</f>
        <v>-21.379843870876996</v>
      </c>
      <c r="AE29" s="9">
        <v>100</v>
      </c>
      <c r="AF29" s="28">
        <v>140</v>
      </c>
      <c r="AG29" s="18">
        <v>316</v>
      </c>
      <c r="AH29" s="28">
        <v>135</v>
      </c>
      <c r="AI29" s="18">
        <v>135</v>
      </c>
      <c r="AJ29" s="3"/>
      <c r="AK29" s="9"/>
      <c r="AL29" s="3"/>
      <c r="AM29" s="9"/>
      <c r="AN29" s="3"/>
      <c r="AO29" s="9"/>
      <c r="AP29" s="9">
        <f t="shared" si="4"/>
        <v>137.5</v>
      </c>
      <c r="AQ29" s="9">
        <f>AP29/'27.01.2015'!AP29*100-100</f>
        <v>7.843137254901961</v>
      </c>
      <c r="AR29" s="9">
        <f t="shared" si="5"/>
        <v>225.5</v>
      </c>
      <c r="AS29" s="9">
        <f>AR29/'27.01.2015'!AR29*100-100</f>
        <v>5.620608899297423</v>
      </c>
      <c r="AT29" s="9">
        <v>100</v>
      </c>
      <c r="AU29" s="3"/>
      <c r="AV29" s="9"/>
      <c r="AW29" s="9"/>
      <c r="AX29" s="9"/>
      <c r="AY29" s="9"/>
      <c r="AZ29" s="9"/>
      <c r="BA29" s="9"/>
    </row>
    <row r="30" spans="1:53" ht="15.75" customHeight="1">
      <c r="A30" s="53">
        <v>25</v>
      </c>
      <c r="B30" s="8" t="s">
        <v>44</v>
      </c>
      <c r="C30" s="54">
        <v>60.43</v>
      </c>
      <c r="D30" s="12">
        <v>60.43</v>
      </c>
      <c r="E30" s="28">
        <v>32.52</v>
      </c>
      <c r="F30" s="18">
        <v>32.52</v>
      </c>
      <c r="G30" s="3">
        <v>41.34</v>
      </c>
      <c r="H30" s="9">
        <v>48.65</v>
      </c>
      <c r="I30" s="9">
        <f t="shared" si="0"/>
        <v>44.76333333333334</v>
      </c>
      <c r="J30" s="9">
        <f>Лист3!I30/'27.01.2015'!I30*100-100</f>
        <v>-14.361328996875187</v>
      </c>
      <c r="K30" s="9">
        <f t="shared" si="1"/>
        <v>48.65</v>
      </c>
      <c r="L30" s="9">
        <f>K30/'27.01.2015'!K30*100-100</f>
        <v>-10.35562926110191</v>
      </c>
      <c r="M30" s="9">
        <v>100</v>
      </c>
      <c r="N30" s="3"/>
      <c r="O30" s="9"/>
      <c r="P30" s="3"/>
      <c r="Q30" s="9"/>
      <c r="R30" s="3"/>
      <c r="S30" s="9"/>
      <c r="T30" s="9"/>
      <c r="U30" s="15">
        <v>0</v>
      </c>
      <c r="V30" s="9">
        <v>0</v>
      </c>
      <c r="W30" s="15">
        <v>70.1</v>
      </c>
      <c r="X30" s="9">
        <v>70.1</v>
      </c>
      <c r="Y30" s="13">
        <v>0</v>
      </c>
      <c r="Z30" s="14">
        <v>0</v>
      </c>
      <c r="AA30" s="9">
        <f t="shared" si="2"/>
        <v>23.366666666666664</v>
      </c>
      <c r="AB30" s="9">
        <f>AA30/'27.01.2015'!AA30*100-100</f>
        <v>-66.66666666666667</v>
      </c>
      <c r="AC30" s="9">
        <f t="shared" si="3"/>
        <v>23.366666666666664</v>
      </c>
      <c r="AD30" s="9">
        <f>AC30/'27.01.2015'!AC30*100-100</f>
        <v>-66.66666666666667</v>
      </c>
      <c r="AE30" s="9">
        <v>30</v>
      </c>
      <c r="AF30" s="28">
        <v>71.4</v>
      </c>
      <c r="AG30" s="18">
        <v>73.52</v>
      </c>
      <c r="AH30" s="28">
        <v>44.3</v>
      </c>
      <c r="AI30" s="18">
        <v>44.3</v>
      </c>
      <c r="AJ30" s="3"/>
      <c r="AK30" s="9"/>
      <c r="AL30" s="3"/>
      <c r="AM30" s="9"/>
      <c r="AN30" s="3"/>
      <c r="AO30" s="9"/>
      <c r="AP30" s="9">
        <f t="shared" si="4"/>
        <v>57.85</v>
      </c>
      <c r="AQ30" s="9">
        <f>AP30/'27.01.2015'!AP30*100-100</f>
        <v>16.86868686868688</v>
      </c>
      <c r="AR30" s="9">
        <f t="shared" si="5"/>
        <v>58.91</v>
      </c>
      <c r="AS30" s="9">
        <f>AR30/'27.01.2015'!AR30*100-100</f>
        <v>2.4521739130434668</v>
      </c>
      <c r="AT30" s="9">
        <v>100</v>
      </c>
      <c r="AU30" s="3"/>
      <c r="AV30" s="9"/>
      <c r="AW30" s="9"/>
      <c r="AX30" s="9"/>
      <c r="AY30" s="9"/>
      <c r="AZ30" s="9"/>
      <c r="BA30" s="9"/>
    </row>
    <row r="31" spans="1:53" ht="15.75">
      <c r="A31" s="53">
        <v>26</v>
      </c>
      <c r="B31" s="8" t="s">
        <v>45</v>
      </c>
      <c r="C31" s="26">
        <v>124.5</v>
      </c>
      <c r="D31" s="12">
        <v>187.2</v>
      </c>
      <c r="E31" s="28">
        <v>135.43</v>
      </c>
      <c r="F31" s="18">
        <v>151.14</v>
      </c>
      <c r="G31" s="3">
        <v>124.75</v>
      </c>
      <c r="H31" s="9">
        <v>166.5</v>
      </c>
      <c r="I31" s="9">
        <f t="shared" si="0"/>
        <v>128.22666666666666</v>
      </c>
      <c r="J31" s="9">
        <f>Лист3!I31/'27.01.2015'!I31*100-100</f>
        <v>7.720310268544694</v>
      </c>
      <c r="K31" s="9">
        <f t="shared" si="1"/>
        <v>166.5</v>
      </c>
      <c r="L31" s="9">
        <f>K31/'27.01.2015'!K31*100-100</f>
        <v>6.637347622809074</v>
      </c>
      <c r="M31" s="9">
        <v>100</v>
      </c>
      <c r="N31" s="3"/>
      <c r="O31" s="9"/>
      <c r="P31" s="3"/>
      <c r="Q31" s="9"/>
      <c r="R31" s="3"/>
      <c r="S31" s="9"/>
      <c r="T31" s="9"/>
      <c r="U31" s="15">
        <v>80</v>
      </c>
      <c r="V31" s="9">
        <v>182</v>
      </c>
      <c r="W31" s="15">
        <v>117</v>
      </c>
      <c r="X31" s="9">
        <v>196</v>
      </c>
      <c r="Y31" s="11">
        <v>175</v>
      </c>
      <c r="Z31" s="12">
        <v>190</v>
      </c>
      <c r="AA31" s="9">
        <f t="shared" si="2"/>
        <v>124</v>
      </c>
      <c r="AB31" s="9">
        <f>AA31/'27.01.2015'!AA31*100-100</f>
        <v>30.75571177504395</v>
      </c>
      <c r="AC31" s="9">
        <f t="shared" si="3"/>
        <v>189.33333333333334</v>
      </c>
      <c r="AD31" s="9">
        <f>AC31/'27.01.2015'!AC31*100-100</f>
        <v>2.712477396021697</v>
      </c>
      <c r="AE31" s="9">
        <v>100</v>
      </c>
      <c r="AF31" s="28">
        <v>100</v>
      </c>
      <c r="AG31" s="18">
        <v>205</v>
      </c>
      <c r="AH31" s="28">
        <v>105</v>
      </c>
      <c r="AI31" s="18">
        <v>105</v>
      </c>
      <c r="AJ31" s="3"/>
      <c r="AK31" s="9"/>
      <c r="AL31" s="3"/>
      <c r="AM31" s="9"/>
      <c r="AN31" s="3"/>
      <c r="AO31" s="9"/>
      <c r="AP31" s="9">
        <f t="shared" si="4"/>
        <v>102.5</v>
      </c>
      <c r="AQ31" s="9">
        <f>AP31/'27.01.2015'!AP31*100-100</f>
        <v>4.859335038363184</v>
      </c>
      <c r="AR31" s="9">
        <f t="shared" si="5"/>
        <v>155</v>
      </c>
      <c r="AS31" s="9">
        <f>AR31/'27.01.2015'!AR31*100-100</f>
        <v>18.365788468881263</v>
      </c>
      <c r="AT31" s="9">
        <v>100</v>
      </c>
      <c r="AU31" s="3"/>
      <c r="AV31" s="9"/>
      <c r="AW31" s="9"/>
      <c r="AX31" s="9"/>
      <c r="AY31" s="9"/>
      <c r="AZ31" s="9"/>
      <c r="BA31" s="9"/>
    </row>
    <row r="32" spans="1:53" ht="15.75" customHeight="1">
      <c r="A32" s="53">
        <v>27</v>
      </c>
      <c r="B32" s="8" t="s">
        <v>46</v>
      </c>
      <c r="C32" s="26">
        <v>289.1</v>
      </c>
      <c r="D32" s="12">
        <v>775</v>
      </c>
      <c r="E32" s="28">
        <v>314.9</v>
      </c>
      <c r="F32" s="18">
        <v>489</v>
      </c>
      <c r="G32" s="3">
        <v>317</v>
      </c>
      <c r="H32" s="9">
        <v>419.2</v>
      </c>
      <c r="I32" s="9">
        <f t="shared" si="0"/>
        <v>307</v>
      </c>
      <c r="J32" s="9">
        <f>Лист3!I32/'27.01.2015'!I32*100-100</f>
        <v>-3.7516981920786066</v>
      </c>
      <c r="K32" s="9">
        <f t="shared" si="1"/>
        <v>419.2</v>
      </c>
      <c r="L32" s="9">
        <f>K32/'27.01.2015'!K32*100-100</f>
        <v>-21.019908308735793</v>
      </c>
      <c r="M32" s="9">
        <v>100</v>
      </c>
      <c r="N32" s="3"/>
      <c r="O32" s="9"/>
      <c r="P32" s="3"/>
      <c r="Q32" s="9"/>
      <c r="R32" s="3"/>
      <c r="S32" s="9"/>
      <c r="T32" s="9"/>
      <c r="U32" s="15">
        <v>429</v>
      </c>
      <c r="V32" s="9">
        <v>439</v>
      </c>
      <c r="W32" s="15">
        <v>415.5</v>
      </c>
      <c r="X32" s="9">
        <v>415.5</v>
      </c>
      <c r="Y32" s="11">
        <v>395</v>
      </c>
      <c r="Z32" s="12">
        <v>490</v>
      </c>
      <c r="AA32" s="9">
        <f t="shared" si="2"/>
        <v>413.1666666666667</v>
      </c>
      <c r="AB32" s="9">
        <f>AA32/'27.01.2015'!AA32*100-100</f>
        <v>0.9364820846905673</v>
      </c>
      <c r="AC32" s="9">
        <f t="shared" si="3"/>
        <v>448.1666666666667</v>
      </c>
      <c r="AD32" s="9">
        <f>AC32/'27.01.2015'!AC32*100-100</f>
        <v>-0.2596439169139444</v>
      </c>
      <c r="AE32" s="9">
        <v>100</v>
      </c>
      <c r="AF32" s="28">
        <v>385</v>
      </c>
      <c r="AG32" s="18">
        <v>395</v>
      </c>
      <c r="AH32" s="28">
        <v>367</v>
      </c>
      <c r="AI32" s="18">
        <v>367</v>
      </c>
      <c r="AJ32" s="3"/>
      <c r="AK32" s="9"/>
      <c r="AL32" s="3"/>
      <c r="AM32" s="9"/>
      <c r="AN32" s="3"/>
      <c r="AO32" s="9"/>
      <c r="AP32" s="9">
        <f t="shared" si="4"/>
        <v>376</v>
      </c>
      <c r="AQ32" s="9">
        <f>AP32/'27.01.2015'!AP32*100-100</f>
        <v>-1.9556714471968775</v>
      </c>
      <c r="AR32" s="9">
        <f t="shared" si="5"/>
        <v>381</v>
      </c>
      <c r="AS32" s="9">
        <f>AR32/'27.01.2015'!AR32*100-100</f>
        <v>-0.6518904823989544</v>
      </c>
      <c r="AT32" s="9">
        <v>100</v>
      </c>
      <c r="AU32" s="3"/>
      <c r="AV32" s="9"/>
      <c r="AW32" s="9"/>
      <c r="AX32" s="9"/>
      <c r="AY32" s="9"/>
      <c r="AZ32" s="9"/>
      <c r="BA32" s="9"/>
    </row>
    <row r="33" spans="1:53" ht="15.75">
      <c r="A33" s="53">
        <v>28</v>
      </c>
      <c r="B33" s="8" t="s">
        <v>47</v>
      </c>
      <c r="C33" s="11">
        <v>29.9</v>
      </c>
      <c r="D33" s="12">
        <v>78</v>
      </c>
      <c r="E33" s="28">
        <v>35</v>
      </c>
      <c r="F33" s="18">
        <v>35</v>
      </c>
      <c r="G33" s="3">
        <v>34.95</v>
      </c>
      <c r="H33" s="9">
        <v>59</v>
      </c>
      <c r="I33" s="9">
        <f t="shared" si="0"/>
        <v>33.28333333333334</v>
      </c>
      <c r="J33" s="9">
        <f>Лист3!I33/'27.01.2015'!I33*100-100</f>
        <v>13.918996006845404</v>
      </c>
      <c r="K33" s="9">
        <f t="shared" si="1"/>
        <v>59</v>
      </c>
      <c r="L33" s="9">
        <f>K33/'27.01.2015'!K33*100-100</f>
        <v>-3.7520391517128644</v>
      </c>
      <c r="M33" s="9">
        <v>100</v>
      </c>
      <c r="N33" s="3"/>
      <c r="O33" s="9"/>
      <c r="P33" s="3"/>
      <c r="Q33" s="9"/>
      <c r="R33" s="3"/>
      <c r="S33" s="9"/>
      <c r="T33" s="9"/>
      <c r="U33" s="15">
        <v>33</v>
      </c>
      <c r="V33" s="9">
        <v>33</v>
      </c>
      <c r="W33" s="15">
        <v>31</v>
      </c>
      <c r="X33" s="9">
        <v>31</v>
      </c>
      <c r="Y33" s="13">
        <v>30</v>
      </c>
      <c r="Z33" s="14">
        <v>30</v>
      </c>
      <c r="AA33" s="9">
        <f t="shared" si="2"/>
        <v>31.333333333333332</v>
      </c>
      <c r="AB33" s="9">
        <f>AA33/'27.01.2015'!AA33*100-100</f>
        <v>-2.083333333333343</v>
      </c>
      <c r="AC33" s="9">
        <f t="shared" si="3"/>
        <v>31.333333333333332</v>
      </c>
      <c r="AD33" s="9">
        <f>AC33/'27.01.2015'!AC33*100-100</f>
        <v>-2.083333333333343</v>
      </c>
      <c r="AE33" s="9">
        <v>100</v>
      </c>
      <c r="AF33" s="28">
        <v>35</v>
      </c>
      <c r="AG33" s="18">
        <v>35</v>
      </c>
      <c r="AH33" s="28">
        <v>35</v>
      </c>
      <c r="AI33" s="18">
        <v>35</v>
      </c>
      <c r="AJ33" s="3"/>
      <c r="AK33" s="9"/>
      <c r="AL33" s="3"/>
      <c r="AM33" s="9"/>
      <c r="AN33" s="3"/>
      <c r="AO33" s="9"/>
      <c r="AP33" s="9">
        <f t="shared" si="4"/>
        <v>35</v>
      </c>
      <c r="AQ33" s="9">
        <f>AP33/'27.01.2015'!AP33*100-100</f>
        <v>0</v>
      </c>
      <c r="AR33" s="9">
        <f t="shared" si="5"/>
        <v>35</v>
      </c>
      <c r="AS33" s="9">
        <f>AR33/'27.01.2015'!AR33*100-100</f>
        <v>0</v>
      </c>
      <c r="AT33" s="9">
        <v>100</v>
      </c>
      <c r="AU33" s="3"/>
      <c r="AV33" s="9"/>
      <c r="AW33" s="9"/>
      <c r="AX33" s="9"/>
      <c r="AY33" s="9"/>
      <c r="AZ33" s="9"/>
      <c r="BA33" s="9"/>
    </row>
    <row r="34" spans="1:53" ht="15.75">
      <c r="A34" s="53">
        <v>29</v>
      </c>
      <c r="B34" s="8" t="s">
        <v>48</v>
      </c>
      <c r="C34" s="21">
        <v>34.7</v>
      </c>
      <c r="D34" s="12">
        <v>34.7</v>
      </c>
      <c r="E34" s="28">
        <v>34.8</v>
      </c>
      <c r="F34" s="18">
        <v>34.8</v>
      </c>
      <c r="G34" s="3">
        <v>44.95</v>
      </c>
      <c r="H34" s="9">
        <v>137</v>
      </c>
      <c r="I34" s="9">
        <f t="shared" si="0"/>
        <v>38.15</v>
      </c>
      <c r="J34" s="9">
        <f>Лист3!I34/'27.01.2015'!I34*100-100</f>
        <v>12.481572481572485</v>
      </c>
      <c r="K34" s="9">
        <f t="shared" si="1"/>
        <v>137</v>
      </c>
      <c r="L34" s="9">
        <f>K34/'27.01.2015'!K34*100-100</f>
        <v>303.931203931204</v>
      </c>
      <c r="M34" s="9">
        <v>100</v>
      </c>
      <c r="N34" s="3"/>
      <c r="O34" s="9"/>
      <c r="P34" s="3"/>
      <c r="Q34" s="9"/>
      <c r="R34" s="3"/>
      <c r="S34" s="9"/>
      <c r="T34" s="9"/>
      <c r="U34" s="15">
        <v>42</v>
      </c>
      <c r="V34" s="9">
        <v>42</v>
      </c>
      <c r="W34" s="15">
        <v>35.5</v>
      </c>
      <c r="X34" s="9">
        <v>35.5</v>
      </c>
      <c r="Y34" s="11">
        <v>39</v>
      </c>
      <c r="Z34" s="12">
        <v>39</v>
      </c>
      <c r="AA34" s="9">
        <f t="shared" si="2"/>
        <v>38.833333333333336</v>
      </c>
      <c r="AB34" s="9">
        <f>AA34/'27.01.2015'!AA34*100-100</f>
        <v>6.880733944954116</v>
      </c>
      <c r="AC34" s="9">
        <f t="shared" si="3"/>
        <v>38.833333333333336</v>
      </c>
      <c r="AD34" s="9">
        <f>AC34/'27.01.2015'!AC34*100-100</f>
        <v>6.880733944954116</v>
      </c>
      <c r="AE34" s="9">
        <v>100</v>
      </c>
      <c r="AF34" s="28">
        <v>45</v>
      </c>
      <c r="AG34" s="18">
        <v>45</v>
      </c>
      <c r="AH34" s="28">
        <v>40</v>
      </c>
      <c r="AI34" s="18">
        <v>40</v>
      </c>
      <c r="AJ34" s="3"/>
      <c r="AK34" s="9"/>
      <c r="AL34" s="3"/>
      <c r="AM34" s="9"/>
      <c r="AN34" s="3"/>
      <c r="AO34" s="9"/>
      <c r="AP34" s="9">
        <f t="shared" si="4"/>
        <v>42.5</v>
      </c>
      <c r="AQ34" s="9">
        <f>AP34/'27.01.2015'!AP34*100-100</f>
        <v>32.8125</v>
      </c>
      <c r="AR34" s="9">
        <f t="shared" si="5"/>
        <v>42.5</v>
      </c>
      <c r="AS34" s="9">
        <f>AR34/'27.01.2015'!AR34*100-100</f>
        <v>32.8125</v>
      </c>
      <c r="AT34" s="9">
        <v>100</v>
      </c>
      <c r="AU34" s="3"/>
      <c r="AV34" s="9"/>
      <c r="AW34" s="9"/>
      <c r="AX34" s="9"/>
      <c r="AY34" s="9"/>
      <c r="AZ34" s="9"/>
      <c r="BA34" s="9"/>
    </row>
    <row r="35" spans="1:53" ht="15.75">
      <c r="A35" s="53">
        <v>30</v>
      </c>
      <c r="B35" s="8" t="s">
        <v>49</v>
      </c>
      <c r="C35" s="21">
        <v>45.6</v>
      </c>
      <c r="D35" s="12">
        <v>45.6</v>
      </c>
      <c r="E35" s="28">
        <v>40</v>
      </c>
      <c r="F35" s="18">
        <v>40</v>
      </c>
      <c r="G35" s="3">
        <v>39.95</v>
      </c>
      <c r="H35" s="9">
        <v>59.95</v>
      </c>
      <c r="I35" s="9">
        <f t="shared" si="0"/>
        <v>41.85</v>
      </c>
      <c r="J35" s="9">
        <f>Лист3!I35/'27.01.2015'!I35*100-100</f>
        <v>0</v>
      </c>
      <c r="K35" s="9">
        <f t="shared" si="1"/>
        <v>59.95</v>
      </c>
      <c r="L35" s="9">
        <f>K35/'27.01.2015'!K35*100-100</f>
        <v>43.24970131421745</v>
      </c>
      <c r="M35" s="9">
        <v>100</v>
      </c>
      <c r="N35" s="3"/>
      <c r="O35" s="9"/>
      <c r="P35" s="3"/>
      <c r="Q35" s="9"/>
      <c r="R35" s="3"/>
      <c r="S35" s="9"/>
      <c r="T35" s="9"/>
      <c r="U35" s="15">
        <v>49</v>
      </c>
      <c r="V35" s="9">
        <v>49</v>
      </c>
      <c r="W35" s="15">
        <v>39</v>
      </c>
      <c r="X35" s="9">
        <v>39</v>
      </c>
      <c r="Y35" s="11">
        <v>39</v>
      </c>
      <c r="Z35" s="12">
        <v>39</v>
      </c>
      <c r="AA35" s="9">
        <f t="shared" si="2"/>
        <v>42.333333333333336</v>
      </c>
      <c r="AB35" s="9">
        <f>AA35/'27.01.2015'!AA35*100-100</f>
        <v>-2.3076923076923066</v>
      </c>
      <c r="AC35" s="9">
        <f t="shared" si="3"/>
        <v>42.333333333333336</v>
      </c>
      <c r="AD35" s="9">
        <f>AC35/'27.01.2015'!AC35*100-100</f>
        <v>-2.3076923076923066</v>
      </c>
      <c r="AE35" s="9">
        <v>100</v>
      </c>
      <c r="AF35" s="28">
        <v>46</v>
      </c>
      <c r="AG35" s="18">
        <v>46</v>
      </c>
      <c r="AH35" s="28">
        <v>45</v>
      </c>
      <c r="AI35" s="18">
        <v>45</v>
      </c>
      <c r="AJ35" s="3"/>
      <c r="AK35" s="9"/>
      <c r="AL35" s="3"/>
      <c r="AM35" s="9"/>
      <c r="AN35" s="3"/>
      <c r="AO35" s="9"/>
      <c r="AP35" s="9">
        <f t="shared" si="4"/>
        <v>45.5</v>
      </c>
      <c r="AQ35" s="9">
        <f>AP35/'27.01.2015'!AP35*100-100</f>
        <v>8.333333333333329</v>
      </c>
      <c r="AR35" s="9">
        <f t="shared" si="5"/>
        <v>45.5</v>
      </c>
      <c r="AS35" s="9">
        <f>AR35/'27.01.2015'!AR35*100-100</f>
        <v>8.333333333333329</v>
      </c>
      <c r="AT35" s="9">
        <v>100</v>
      </c>
      <c r="AU35" s="3"/>
      <c r="AV35" s="9"/>
      <c r="AW35" s="9"/>
      <c r="AX35" s="9"/>
      <c r="AY35" s="9"/>
      <c r="AZ35" s="9"/>
      <c r="BA35" s="9"/>
    </row>
    <row r="36" spans="1:53" ht="15.75">
      <c r="A36" s="53">
        <v>31</v>
      </c>
      <c r="B36" s="8" t="s">
        <v>50</v>
      </c>
      <c r="C36" s="21">
        <v>26.9</v>
      </c>
      <c r="D36" s="12">
        <v>69.9</v>
      </c>
      <c r="E36" s="28">
        <v>0</v>
      </c>
      <c r="F36" s="18">
        <v>0</v>
      </c>
      <c r="G36" s="3">
        <v>69.95</v>
      </c>
      <c r="H36" s="9">
        <v>79.95</v>
      </c>
      <c r="I36" s="9">
        <f t="shared" si="0"/>
        <v>32.28333333333333</v>
      </c>
      <c r="J36" s="9">
        <f>Лист3!I36/'27.01.2015'!I36*100-100</f>
        <v>-20.51702913418137</v>
      </c>
      <c r="K36" s="9">
        <f t="shared" si="1"/>
        <v>79.95</v>
      </c>
      <c r="L36" s="9">
        <f>K36/'27.01.2015'!K36*100-100</f>
        <v>47.192390303774175</v>
      </c>
      <c r="M36" s="9">
        <v>70</v>
      </c>
      <c r="N36" s="3"/>
      <c r="O36" s="9"/>
      <c r="P36" s="3"/>
      <c r="Q36" s="9"/>
      <c r="R36" s="3"/>
      <c r="S36" s="9"/>
      <c r="T36" s="9"/>
      <c r="U36" s="15">
        <v>49</v>
      </c>
      <c r="V36" s="9">
        <v>49</v>
      </c>
      <c r="W36" s="15">
        <v>46</v>
      </c>
      <c r="X36" s="9">
        <v>46</v>
      </c>
      <c r="Y36" s="11">
        <v>33</v>
      </c>
      <c r="Z36" s="12">
        <v>33</v>
      </c>
      <c r="AA36" s="9">
        <f t="shared" si="2"/>
        <v>42.666666666666664</v>
      </c>
      <c r="AB36" s="9">
        <f>AA36/'27.01.2015'!AA36*100-100</f>
        <v>1.5873015873015817</v>
      </c>
      <c r="AC36" s="9">
        <f t="shared" si="3"/>
        <v>42.666666666666664</v>
      </c>
      <c r="AD36" s="9">
        <f>AC36/'27.01.2015'!AC36*100-100</f>
        <v>1.5873015873015817</v>
      </c>
      <c r="AE36" s="9">
        <v>100</v>
      </c>
      <c r="AF36" s="28">
        <v>39</v>
      </c>
      <c r="AG36" s="18">
        <v>39</v>
      </c>
      <c r="AH36" s="28">
        <v>35</v>
      </c>
      <c r="AI36" s="18">
        <v>35</v>
      </c>
      <c r="AJ36" s="3"/>
      <c r="AK36" s="9"/>
      <c r="AL36" s="3"/>
      <c r="AM36" s="9"/>
      <c r="AN36" s="3"/>
      <c r="AO36" s="9"/>
      <c r="AP36" s="9">
        <f t="shared" si="4"/>
        <v>37</v>
      </c>
      <c r="AQ36" s="9">
        <f>AP36/'27.01.2015'!AP36*100-100</f>
        <v>7.246376811594217</v>
      </c>
      <c r="AR36" s="9">
        <f t="shared" si="5"/>
        <v>37</v>
      </c>
      <c r="AS36" s="9">
        <f>AR36/'27.01.2015'!AR36*100-100</f>
        <v>7.246376811594217</v>
      </c>
      <c r="AT36" s="9">
        <v>100</v>
      </c>
      <c r="AU36" s="3"/>
      <c r="AV36" s="9"/>
      <c r="AW36" s="9"/>
      <c r="AX36" s="9"/>
      <c r="AY36" s="9"/>
      <c r="AZ36" s="9"/>
      <c r="BA36" s="9"/>
    </row>
    <row r="37" spans="1:53" ht="15.75">
      <c r="A37" s="53">
        <v>32</v>
      </c>
      <c r="B37" s="8" t="s">
        <v>51</v>
      </c>
      <c r="C37" s="27">
        <v>199.9</v>
      </c>
      <c r="D37" s="12">
        <v>266.8</v>
      </c>
      <c r="E37" s="28">
        <v>139.9</v>
      </c>
      <c r="F37" s="18">
        <v>139</v>
      </c>
      <c r="G37" s="3">
        <v>207</v>
      </c>
      <c r="H37" s="9">
        <v>209</v>
      </c>
      <c r="I37" s="9">
        <f t="shared" si="0"/>
        <v>182.26666666666665</v>
      </c>
      <c r="J37" s="9">
        <f>Лист3!I37/'27.01.2015'!I37*100-100</f>
        <v>13.24427876152015</v>
      </c>
      <c r="K37" s="9">
        <f t="shared" si="1"/>
        <v>209</v>
      </c>
      <c r="L37" s="9">
        <f>K37/'27.01.2015'!K37*100-100</f>
        <v>5.418901424079905</v>
      </c>
      <c r="M37" s="9">
        <v>100</v>
      </c>
      <c r="N37" s="3"/>
      <c r="O37" s="9"/>
      <c r="P37" s="3"/>
      <c r="Q37" s="9"/>
      <c r="R37" s="3"/>
      <c r="S37" s="9"/>
      <c r="T37" s="9"/>
      <c r="U37" s="15">
        <v>0</v>
      </c>
      <c r="V37" s="9">
        <v>0</v>
      </c>
      <c r="W37" s="15">
        <v>115</v>
      </c>
      <c r="X37" s="9">
        <v>115</v>
      </c>
      <c r="Y37" s="11">
        <v>200</v>
      </c>
      <c r="Z37" s="12">
        <v>200</v>
      </c>
      <c r="AA37" s="9">
        <f t="shared" si="2"/>
        <v>105</v>
      </c>
      <c r="AB37" s="9">
        <f>AA37/'27.01.2015'!AA37*100-100</f>
        <v>-27.58620689655173</v>
      </c>
      <c r="AC37" s="9">
        <f t="shared" si="3"/>
        <v>105</v>
      </c>
      <c r="AD37" s="9">
        <f>AC37/'27.01.2015'!AC37*100-100</f>
        <v>-27.58620689655173</v>
      </c>
      <c r="AE37" s="9">
        <v>100</v>
      </c>
      <c r="AF37" s="28">
        <v>89</v>
      </c>
      <c r="AG37" s="18">
        <v>99</v>
      </c>
      <c r="AH37" s="28">
        <v>140</v>
      </c>
      <c r="AI37" s="18">
        <v>140</v>
      </c>
      <c r="AJ37" s="3"/>
      <c r="AK37" s="9"/>
      <c r="AL37" s="3"/>
      <c r="AM37" s="9"/>
      <c r="AN37" s="3"/>
      <c r="AO37" s="9"/>
      <c r="AP37" s="9">
        <f t="shared" si="4"/>
        <v>114.5</v>
      </c>
      <c r="AQ37" s="9">
        <f>AP37/'27.01.2015'!AP37*100-100</f>
        <v>-53.26530612244898</v>
      </c>
      <c r="AR37" s="9">
        <f t="shared" si="5"/>
        <v>119.5</v>
      </c>
      <c r="AS37" s="9">
        <f>AR37/'27.01.2015'!AR37*100-100</f>
        <v>-51.224489795918366</v>
      </c>
      <c r="AT37" s="9">
        <v>100</v>
      </c>
      <c r="AU37" s="3"/>
      <c r="AV37" s="9"/>
      <c r="AW37" s="9"/>
      <c r="AX37" s="9"/>
      <c r="AY37" s="9"/>
      <c r="AZ37" s="9"/>
      <c r="BA37" s="9"/>
    </row>
    <row r="38" spans="1:53" ht="15.75">
      <c r="A38" s="53">
        <v>33</v>
      </c>
      <c r="B38" s="8" t="s">
        <v>52</v>
      </c>
      <c r="C38" s="27">
        <v>179.9</v>
      </c>
      <c r="D38" s="12">
        <v>216</v>
      </c>
      <c r="E38" s="28">
        <v>180</v>
      </c>
      <c r="F38" s="28">
        <v>180</v>
      </c>
      <c r="G38" s="3">
        <v>199</v>
      </c>
      <c r="H38" s="9">
        <v>209</v>
      </c>
      <c r="I38" s="9">
        <f t="shared" si="0"/>
        <v>186.29999999999998</v>
      </c>
      <c r="J38" s="9">
        <f>Лист3!I38/'27.01.2015'!I38*100-100</f>
        <v>38.56452212718483</v>
      </c>
      <c r="K38" s="9">
        <f t="shared" si="1"/>
        <v>209</v>
      </c>
      <c r="L38" s="9">
        <f>K38/'27.01.2015'!K38*100-100</f>
        <v>-1.8779342723004788</v>
      </c>
      <c r="M38" s="9">
        <v>100</v>
      </c>
      <c r="N38" s="3"/>
      <c r="O38" s="9"/>
      <c r="P38" s="3"/>
      <c r="Q38" s="9"/>
      <c r="R38" s="3"/>
      <c r="S38" s="9"/>
      <c r="T38" s="9"/>
      <c r="U38" s="15">
        <v>266</v>
      </c>
      <c r="V38" s="9">
        <v>266</v>
      </c>
      <c r="W38" s="15">
        <v>280</v>
      </c>
      <c r="X38" s="9">
        <v>280</v>
      </c>
      <c r="Y38" s="13">
        <v>200</v>
      </c>
      <c r="Z38" s="14">
        <v>200</v>
      </c>
      <c r="AA38" s="9">
        <f t="shared" si="2"/>
        <v>248.66666666666666</v>
      </c>
      <c r="AB38" s="9">
        <f>AA38/'27.01.2015'!AA38*100-100</f>
        <v>-2.61096605744126</v>
      </c>
      <c r="AC38" s="9">
        <f t="shared" si="3"/>
        <v>248.66666666666666</v>
      </c>
      <c r="AD38" s="9">
        <f>AC38/'27.01.2015'!AC38*100-100</f>
        <v>-2.61096605744126</v>
      </c>
      <c r="AE38" s="9">
        <v>100</v>
      </c>
      <c r="AF38" s="28">
        <v>265</v>
      </c>
      <c r="AG38" s="18">
        <v>265</v>
      </c>
      <c r="AH38" s="28">
        <v>220</v>
      </c>
      <c r="AI38" s="18">
        <v>220</v>
      </c>
      <c r="AJ38" s="3"/>
      <c r="AK38" s="9"/>
      <c r="AL38" s="3"/>
      <c r="AM38" s="9"/>
      <c r="AN38" s="3"/>
      <c r="AO38" s="9"/>
      <c r="AP38" s="9">
        <f t="shared" si="4"/>
        <v>242.5</v>
      </c>
      <c r="AQ38" s="9">
        <f>AP38/'27.01.2015'!AP38*100-100</f>
        <v>42.64705882352942</v>
      </c>
      <c r="AR38" s="9">
        <f t="shared" si="5"/>
        <v>242.5</v>
      </c>
      <c r="AS38" s="9">
        <f>AR38/'27.01.2015'!AR38*100-100</f>
        <v>42.64705882352942</v>
      </c>
      <c r="AT38" s="9">
        <v>100</v>
      </c>
      <c r="AU38" s="3"/>
      <c r="AV38" s="9"/>
      <c r="AW38" s="9"/>
      <c r="AX38" s="9"/>
      <c r="AY38" s="9"/>
      <c r="AZ38" s="9"/>
      <c r="BA38" s="9"/>
    </row>
    <row r="39" spans="1:53" ht="15.75">
      <c r="A39" s="53">
        <v>34</v>
      </c>
      <c r="B39" s="8" t="s">
        <v>53</v>
      </c>
      <c r="C39" s="21">
        <v>173</v>
      </c>
      <c r="D39" s="12">
        <v>206</v>
      </c>
      <c r="E39" s="28">
        <v>185.9</v>
      </c>
      <c r="F39" s="18">
        <v>185</v>
      </c>
      <c r="G39" s="3">
        <v>169</v>
      </c>
      <c r="H39" s="9">
        <v>189</v>
      </c>
      <c r="I39" s="9">
        <f t="shared" si="0"/>
        <v>175.96666666666667</v>
      </c>
      <c r="J39" s="9">
        <f>Лист3!I39/'27.01.2015'!I39*100-100</f>
        <v>41.39547341636535</v>
      </c>
      <c r="K39" s="9">
        <f t="shared" si="1"/>
        <v>189</v>
      </c>
      <c r="L39" s="9">
        <f>K39/'27.01.2015'!K39*100-100</f>
        <v>5.292479108635106</v>
      </c>
      <c r="M39" s="9">
        <v>100</v>
      </c>
      <c r="N39" s="3"/>
      <c r="O39" s="9"/>
      <c r="P39" s="3"/>
      <c r="Q39" s="9"/>
      <c r="R39" s="3"/>
      <c r="S39" s="9"/>
      <c r="T39" s="9"/>
      <c r="U39" s="15">
        <v>0</v>
      </c>
      <c r="V39" s="9">
        <v>0</v>
      </c>
      <c r="W39" s="15">
        <v>225</v>
      </c>
      <c r="X39" s="9">
        <v>225</v>
      </c>
      <c r="Y39" s="13">
        <v>160</v>
      </c>
      <c r="Z39" s="14">
        <v>160</v>
      </c>
      <c r="AA39" s="9">
        <f t="shared" si="2"/>
        <v>128.33333333333334</v>
      </c>
      <c r="AB39" s="9">
        <f>AA39/'27.01.2015'!AA39*100-100</f>
        <v>-42.32209737827715</v>
      </c>
      <c r="AC39" s="9">
        <f t="shared" si="3"/>
        <v>128.33333333333334</v>
      </c>
      <c r="AD39" s="9">
        <f>AC39/'27.01.2015'!AC39*100-100</f>
        <v>-42.32209737827715</v>
      </c>
      <c r="AE39" s="9">
        <v>70</v>
      </c>
      <c r="AF39" s="28">
        <v>179</v>
      </c>
      <c r="AG39" s="18">
        <v>179</v>
      </c>
      <c r="AH39" s="28">
        <v>0</v>
      </c>
      <c r="AI39" s="18">
        <v>0</v>
      </c>
      <c r="AJ39" s="3"/>
      <c r="AK39" s="9"/>
      <c r="AL39" s="3"/>
      <c r="AM39" s="9"/>
      <c r="AN39" s="3"/>
      <c r="AO39" s="9"/>
      <c r="AP39" s="9">
        <f t="shared" si="4"/>
        <v>89.5</v>
      </c>
      <c r="AQ39" s="9">
        <f>AP39/'27.01.2015'!AP39*100-100</f>
        <v>-47.35294117647059</v>
      </c>
      <c r="AR39" s="9">
        <f t="shared" si="5"/>
        <v>89.5</v>
      </c>
      <c r="AS39" s="9">
        <f>AR39/'27.01.2015'!AR39*100-100</f>
        <v>-47.35294117647059</v>
      </c>
      <c r="AT39" s="9">
        <v>50</v>
      </c>
      <c r="AU39" s="3"/>
      <c r="AV39" s="9"/>
      <c r="AW39" s="9"/>
      <c r="AX39" s="9"/>
      <c r="AY39" s="9"/>
      <c r="AZ39" s="9"/>
      <c r="BA39" s="9"/>
    </row>
    <row r="40" spans="1:53" ht="15.75" customHeight="1">
      <c r="A40" s="53">
        <v>35</v>
      </c>
      <c r="B40" s="8" t="s">
        <v>54</v>
      </c>
      <c r="C40" s="21">
        <v>80</v>
      </c>
      <c r="D40" s="12">
        <v>125</v>
      </c>
      <c r="E40" s="28">
        <v>79.7</v>
      </c>
      <c r="F40" s="18">
        <v>169.2</v>
      </c>
      <c r="G40" s="3">
        <v>109</v>
      </c>
      <c r="H40" s="9">
        <v>109</v>
      </c>
      <c r="I40" s="9">
        <f t="shared" si="0"/>
        <v>89.56666666666666</v>
      </c>
      <c r="J40" s="9">
        <f>Лист3!I40/'27.01.2015'!I40*100-100</f>
        <v>24.024924994230346</v>
      </c>
      <c r="K40" s="9">
        <f t="shared" si="1"/>
        <v>109</v>
      </c>
      <c r="L40" s="9">
        <f>K40/'27.01.2015'!K40*100-100</f>
        <v>-6.544727064875673</v>
      </c>
      <c r="M40" s="9">
        <v>100</v>
      </c>
      <c r="N40" s="3"/>
      <c r="O40" s="9"/>
      <c r="P40" s="3"/>
      <c r="Q40" s="9"/>
      <c r="R40" s="3"/>
      <c r="S40" s="9"/>
      <c r="T40" s="9"/>
      <c r="U40" s="15">
        <v>91</v>
      </c>
      <c r="V40" s="9">
        <v>119</v>
      </c>
      <c r="W40" s="15">
        <v>85</v>
      </c>
      <c r="X40" s="9">
        <v>117</v>
      </c>
      <c r="Y40" s="11">
        <v>82</v>
      </c>
      <c r="Z40" s="12">
        <v>120</v>
      </c>
      <c r="AA40" s="9">
        <f t="shared" si="2"/>
        <v>86</v>
      </c>
      <c r="AB40" s="9">
        <f>AA40/'27.01.2015'!AA40*100-100</f>
        <v>4.032258064516128</v>
      </c>
      <c r="AC40" s="9">
        <f t="shared" si="3"/>
        <v>118.66666666666667</v>
      </c>
      <c r="AD40" s="9">
        <f>AC40/'27.01.2015'!AC40*100-100</f>
        <v>11.25</v>
      </c>
      <c r="AE40" s="9">
        <v>100</v>
      </c>
      <c r="AF40" s="28">
        <v>98</v>
      </c>
      <c r="AG40" s="18">
        <v>112</v>
      </c>
      <c r="AH40" s="28">
        <v>85</v>
      </c>
      <c r="AI40" s="18">
        <v>85</v>
      </c>
      <c r="AJ40" s="3"/>
      <c r="AK40" s="9"/>
      <c r="AL40" s="3"/>
      <c r="AM40" s="9"/>
      <c r="AN40" s="3"/>
      <c r="AO40" s="9"/>
      <c r="AP40" s="9">
        <f t="shared" si="4"/>
        <v>91.5</v>
      </c>
      <c r="AQ40" s="9">
        <f>AP40/'27.01.2015'!AP40*100-100</f>
        <v>18.064516129032256</v>
      </c>
      <c r="AR40" s="9">
        <f t="shared" si="5"/>
        <v>98.5</v>
      </c>
      <c r="AS40" s="9">
        <f>AR40/'27.01.2015'!AR40*100-100</f>
        <v>-0.5050505050505052</v>
      </c>
      <c r="AT40" s="9">
        <v>100</v>
      </c>
      <c r="AU40" s="3"/>
      <c r="AV40" s="9"/>
      <c r="AW40" s="9"/>
      <c r="AX40" s="9"/>
      <c r="AY40" s="9"/>
      <c r="AZ40" s="9"/>
      <c r="BA40" s="9"/>
    </row>
    <row r="41" spans="1:53" ht="15.75">
      <c r="A41" s="53">
        <v>36</v>
      </c>
      <c r="B41" s="8" t="s">
        <v>55</v>
      </c>
      <c r="C41" s="21">
        <v>77.3</v>
      </c>
      <c r="D41" s="12">
        <v>77.3</v>
      </c>
      <c r="E41" s="28">
        <v>65.5</v>
      </c>
      <c r="F41" s="18">
        <v>65.5</v>
      </c>
      <c r="G41" s="3">
        <v>72.95</v>
      </c>
      <c r="H41" s="9">
        <v>72.95</v>
      </c>
      <c r="I41" s="9">
        <f t="shared" si="0"/>
        <v>71.91666666666667</v>
      </c>
      <c r="J41" s="9">
        <f>Лист3!I41/'27.01.2015'!I41*100-100</f>
        <v>32.9738058551618</v>
      </c>
      <c r="K41" s="9">
        <f t="shared" si="1"/>
        <v>72.95</v>
      </c>
      <c r="L41" s="9">
        <f>K41/'27.01.2015'!K41*100-100</f>
        <v>34.88443759630201</v>
      </c>
      <c r="M41" s="9">
        <v>100</v>
      </c>
      <c r="N41" s="3"/>
      <c r="O41" s="9"/>
      <c r="P41" s="3"/>
      <c r="Q41" s="9"/>
      <c r="R41" s="3"/>
      <c r="S41" s="9"/>
      <c r="T41" s="9"/>
      <c r="U41" s="15">
        <v>94</v>
      </c>
      <c r="V41" s="9">
        <v>94</v>
      </c>
      <c r="W41" s="15">
        <v>105</v>
      </c>
      <c r="X41" s="9">
        <v>105</v>
      </c>
      <c r="Y41" s="11">
        <v>0</v>
      </c>
      <c r="Z41" s="12">
        <v>0</v>
      </c>
      <c r="AA41" s="9">
        <f t="shared" si="2"/>
        <v>66.33333333333333</v>
      </c>
      <c r="AB41" s="9">
        <f>AA41/'27.01.2015'!AA41*100-100</f>
        <v>-26.296296296296305</v>
      </c>
      <c r="AC41" s="9">
        <f t="shared" si="3"/>
        <v>66.33333333333333</v>
      </c>
      <c r="AD41" s="9">
        <f>AC41/'27.01.2015'!AC41*100-100</f>
        <v>-26.296296296296305</v>
      </c>
      <c r="AE41" s="9">
        <v>100</v>
      </c>
      <c r="AF41" s="28">
        <v>0</v>
      </c>
      <c r="AG41" s="18">
        <v>0</v>
      </c>
      <c r="AH41" s="28">
        <v>90</v>
      </c>
      <c r="AI41" s="18">
        <v>90</v>
      </c>
      <c r="AJ41" s="3"/>
      <c r="AK41" s="9"/>
      <c r="AL41" s="3"/>
      <c r="AM41" s="9"/>
      <c r="AN41" s="3"/>
      <c r="AO41" s="9"/>
      <c r="AP41" s="9">
        <f t="shared" si="4"/>
        <v>45</v>
      </c>
      <c r="AQ41" s="9">
        <f>AP41/'27.01.2015'!AP41*100-100</f>
        <v>-37.06293706293706</v>
      </c>
      <c r="AR41" s="9">
        <f t="shared" si="5"/>
        <v>45</v>
      </c>
      <c r="AS41" s="9">
        <f>AR41/'27.01.2015'!AR41*100-100</f>
        <v>-37.06293706293706</v>
      </c>
      <c r="AT41" s="9">
        <v>50</v>
      </c>
      <c r="AU41" s="3"/>
      <c r="AV41" s="9"/>
      <c r="AW41" s="9"/>
      <c r="AX41" s="9"/>
      <c r="AY41" s="9"/>
      <c r="AZ41" s="9"/>
      <c r="BA41" s="9"/>
    </row>
    <row r="42" spans="1:53" ht="15.75" customHeight="1">
      <c r="A42" s="53">
        <v>37</v>
      </c>
      <c r="B42" s="8" t="s">
        <v>56</v>
      </c>
      <c r="C42" s="27">
        <v>169.9</v>
      </c>
      <c r="D42" s="12">
        <v>299</v>
      </c>
      <c r="E42" s="28">
        <v>265.3</v>
      </c>
      <c r="F42" s="18">
        <v>265.3</v>
      </c>
      <c r="G42" s="3">
        <v>219</v>
      </c>
      <c r="H42" s="9">
        <v>269</v>
      </c>
      <c r="I42" s="9">
        <f t="shared" si="0"/>
        <v>218.0666666666667</v>
      </c>
      <c r="J42" s="9">
        <f>Лист3!I42/'27.01.2015'!I42*100-100</f>
        <v>18.321577138723114</v>
      </c>
      <c r="K42" s="9">
        <f t="shared" si="1"/>
        <v>269</v>
      </c>
      <c r="L42" s="9">
        <f>K42/'27.01.2015'!K42*100-100</f>
        <v>-7.7186963979416845</v>
      </c>
      <c r="M42" s="9">
        <v>100</v>
      </c>
      <c r="N42" s="3"/>
      <c r="O42" s="9"/>
      <c r="P42" s="3"/>
      <c r="Q42" s="9"/>
      <c r="R42" s="3"/>
      <c r="S42" s="9"/>
      <c r="T42" s="9"/>
      <c r="U42" s="15">
        <v>0</v>
      </c>
      <c r="V42" s="9">
        <v>0</v>
      </c>
      <c r="W42" s="15">
        <v>304</v>
      </c>
      <c r="X42" s="9">
        <v>304</v>
      </c>
      <c r="Y42" s="11">
        <v>0</v>
      </c>
      <c r="Z42" s="12">
        <v>0</v>
      </c>
      <c r="AA42" s="9">
        <f t="shared" si="2"/>
        <v>101.33333333333333</v>
      </c>
      <c r="AB42" s="9">
        <f>AA42/'27.01.2015'!AA42*100-100</f>
        <v>-66.88453159041394</v>
      </c>
      <c r="AC42" s="9">
        <f t="shared" si="3"/>
        <v>101.33333333333333</v>
      </c>
      <c r="AD42" s="9">
        <f>AC42/'27.01.2015'!AC42*100-100</f>
        <v>-66.88453159041394</v>
      </c>
      <c r="AE42" s="9">
        <v>100</v>
      </c>
      <c r="AF42" s="28">
        <v>185</v>
      </c>
      <c r="AG42" s="18">
        <v>195</v>
      </c>
      <c r="AH42" s="28">
        <v>0</v>
      </c>
      <c r="AI42" s="18">
        <v>0</v>
      </c>
      <c r="AJ42" s="3"/>
      <c r="AK42" s="9"/>
      <c r="AL42" s="3"/>
      <c r="AM42" s="9"/>
      <c r="AN42" s="3"/>
      <c r="AO42" s="9"/>
      <c r="AP42" s="9">
        <f t="shared" si="4"/>
        <v>92.5</v>
      </c>
      <c r="AQ42" s="9">
        <f>AP42/'27.01.2015'!AP42*100-100</f>
        <v>-47.44318181818182</v>
      </c>
      <c r="AR42" s="9">
        <f t="shared" si="5"/>
        <v>97.5</v>
      </c>
      <c r="AS42" s="9">
        <f>AR42/'27.01.2015'!AR42*100-100</f>
        <v>-44.60227272727273</v>
      </c>
      <c r="AT42" s="9">
        <v>50</v>
      </c>
      <c r="AU42" s="3"/>
      <c r="AV42" s="9"/>
      <c r="AW42" s="9"/>
      <c r="AX42" s="9"/>
      <c r="AY42" s="9"/>
      <c r="AZ42" s="9"/>
      <c r="BA42" s="9"/>
    </row>
    <row r="43" spans="1:53" ht="15.75">
      <c r="A43" s="53">
        <v>38</v>
      </c>
      <c r="B43" s="8" t="s">
        <v>57</v>
      </c>
      <c r="C43" s="54">
        <v>68</v>
      </c>
      <c r="D43" s="12">
        <v>68</v>
      </c>
      <c r="E43" s="28">
        <v>59.9</v>
      </c>
      <c r="F43" s="18">
        <v>73.4</v>
      </c>
      <c r="G43" s="3">
        <v>64.95</v>
      </c>
      <c r="H43" s="9">
        <v>64.95</v>
      </c>
      <c r="I43" s="9">
        <f t="shared" si="0"/>
        <v>64.28333333333335</v>
      </c>
      <c r="J43" s="9">
        <f>Лист3!I43/'27.01.2015'!I43*100-100</f>
        <v>1.9561194818927135</v>
      </c>
      <c r="K43" s="9">
        <f t="shared" si="1"/>
        <v>64.95</v>
      </c>
      <c r="L43" s="9">
        <f>K43/'27.01.2015'!K43*100-100</f>
        <v>3.0134813639968456</v>
      </c>
      <c r="M43" s="9">
        <v>100</v>
      </c>
      <c r="N43" s="3"/>
      <c r="O43" s="9"/>
      <c r="P43" s="3"/>
      <c r="Q43" s="9"/>
      <c r="R43" s="3"/>
      <c r="S43" s="9"/>
      <c r="T43" s="9"/>
      <c r="U43" s="15">
        <v>0</v>
      </c>
      <c r="V43" s="9">
        <v>0</v>
      </c>
      <c r="W43" s="15">
        <v>85</v>
      </c>
      <c r="X43" s="9">
        <v>85</v>
      </c>
      <c r="Y43" s="11">
        <v>75</v>
      </c>
      <c r="Z43" s="12">
        <v>75</v>
      </c>
      <c r="AA43" s="9">
        <f t="shared" si="2"/>
        <v>53.333333333333336</v>
      </c>
      <c r="AB43" s="9">
        <f>AA43/'27.01.2015'!AA43*100-100</f>
        <v>-33.74741200828157</v>
      </c>
      <c r="AC43" s="9">
        <f t="shared" si="3"/>
        <v>53.333333333333336</v>
      </c>
      <c r="AD43" s="9">
        <f>AC43/'27.01.2015'!AC43*100-100</f>
        <v>-33.74741200828157</v>
      </c>
      <c r="AE43" s="9">
        <v>100</v>
      </c>
      <c r="AF43" s="28">
        <v>71</v>
      </c>
      <c r="AG43" s="18">
        <v>71</v>
      </c>
      <c r="AH43" s="28">
        <v>63</v>
      </c>
      <c r="AI43" s="18">
        <v>63</v>
      </c>
      <c r="AJ43" s="3"/>
      <c r="AK43" s="9"/>
      <c r="AL43" s="3"/>
      <c r="AM43" s="9"/>
      <c r="AN43" s="3"/>
      <c r="AO43" s="9"/>
      <c r="AP43" s="9">
        <f t="shared" si="4"/>
        <v>67</v>
      </c>
      <c r="AQ43" s="9">
        <f>AP43/'27.01.2015'!AP43*100-100</f>
        <v>-5.633802816901408</v>
      </c>
      <c r="AR43" s="9">
        <f t="shared" si="5"/>
        <v>67</v>
      </c>
      <c r="AS43" s="9">
        <f>AR43/'27.01.2015'!AR43*100-100</f>
        <v>-5.633802816901408</v>
      </c>
      <c r="AT43" s="9">
        <v>100</v>
      </c>
      <c r="AU43" s="3"/>
      <c r="AV43" s="9"/>
      <c r="AW43" s="9"/>
      <c r="AX43" s="9"/>
      <c r="AY43" s="9"/>
      <c r="AZ43" s="9"/>
      <c r="BA43" s="9"/>
    </row>
    <row r="44" spans="1:53" ht="15.75" customHeight="1">
      <c r="A44" s="53">
        <v>39</v>
      </c>
      <c r="B44" s="8" t="s">
        <v>58</v>
      </c>
      <c r="C44" s="11">
        <v>94.9</v>
      </c>
      <c r="D44" s="12">
        <v>94.9</v>
      </c>
      <c r="E44" s="28">
        <v>79.9</v>
      </c>
      <c r="F44" s="18">
        <v>106.2</v>
      </c>
      <c r="G44" s="3">
        <v>89.9</v>
      </c>
      <c r="H44" s="9">
        <v>119.4</v>
      </c>
      <c r="I44" s="9">
        <f t="shared" si="0"/>
        <v>88.23333333333335</v>
      </c>
      <c r="J44" s="9">
        <f>Лист3!I44/'27.01.2015'!I44*100-100</f>
        <v>6.755394232708227</v>
      </c>
      <c r="K44" s="9">
        <f t="shared" si="1"/>
        <v>119.4</v>
      </c>
      <c r="L44" s="9">
        <f>K44/'27.01.2015'!K44*100-100</f>
        <v>29.31407942238269</v>
      </c>
      <c r="M44" s="9">
        <v>100</v>
      </c>
      <c r="N44" s="3"/>
      <c r="O44" s="9"/>
      <c r="P44" s="3"/>
      <c r="Q44" s="9"/>
      <c r="R44" s="3"/>
      <c r="S44" s="9"/>
      <c r="T44" s="9"/>
      <c r="U44" s="15">
        <v>109</v>
      </c>
      <c r="V44" s="9">
        <v>147</v>
      </c>
      <c r="W44" s="15">
        <v>130</v>
      </c>
      <c r="X44" s="9">
        <v>145</v>
      </c>
      <c r="Y44" s="11">
        <v>90</v>
      </c>
      <c r="Z44" s="12">
        <v>90</v>
      </c>
      <c r="AA44" s="9">
        <f t="shared" si="2"/>
        <v>109.66666666666667</v>
      </c>
      <c r="AB44" s="9">
        <f>AA44/'27.01.2015'!AA44*100-100</f>
        <v>-5.730659025787958</v>
      </c>
      <c r="AC44" s="9">
        <f t="shared" si="3"/>
        <v>127.33333333333333</v>
      </c>
      <c r="AD44" s="9">
        <f>AC44/'27.01.2015'!AC44*100-100</f>
        <v>-1.291989664082692</v>
      </c>
      <c r="AE44" s="9">
        <v>100</v>
      </c>
      <c r="AF44" s="28">
        <v>147</v>
      </c>
      <c r="AG44" s="18">
        <v>147</v>
      </c>
      <c r="AH44" s="28">
        <v>105</v>
      </c>
      <c r="AI44" s="18">
        <v>106</v>
      </c>
      <c r="AJ44" s="3"/>
      <c r="AK44" s="9"/>
      <c r="AL44" s="3"/>
      <c r="AM44" s="9"/>
      <c r="AN44" s="3"/>
      <c r="AO44" s="9"/>
      <c r="AP44" s="9">
        <f t="shared" si="4"/>
        <v>126</v>
      </c>
      <c r="AQ44" s="9">
        <f>AP44/'27.01.2015'!AP44*100-100</f>
        <v>29.89690721649484</v>
      </c>
      <c r="AR44" s="9">
        <f t="shared" si="5"/>
        <v>126.5</v>
      </c>
      <c r="AS44" s="9">
        <f>AR44/'27.01.2015'!AR44*100-100</f>
        <v>30.412371134020617</v>
      </c>
      <c r="AT44" s="9">
        <v>100</v>
      </c>
      <c r="AU44" s="3"/>
      <c r="AV44" s="9"/>
      <c r="AW44" s="9"/>
      <c r="AX44" s="9"/>
      <c r="AY44" s="9"/>
      <c r="AZ44" s="9"/>
      <c r="BA44" s="9"/>
    </row>
    <row r="45" spans="1:53" ht="20.25" customHeight="1">
      <c r="A45" s="53">
        <v>40</v>
      </c>
      <c r="B45" s="8" t="s">
        <v>59</v>
      </c>
      <c r="C45" s="26">
        <v>61</v>
      </c>
      <c r="D45" s="12">
        <v>65</v>
      </c>
      <c r="E45" s="28">
        <v>0</v>
      </c>
      <c r="F45" s="18">
        <v>0</v>
      </c>
      <c r="G45" s="3">
        <v>59.85</v>
      </c>
      <c r="H45" s="9">
        <v>69.65</v>
      </c>
      <c r="I45" s="9">
        <f t="shared" si="0"/>
        <v>40.28333333333333</v>
      </c>
      <c r="J45" s="9">
        <f>Лист3!I45/'27.01.2015'!I45*100-100</f>
        <v>-33.38845252859308</v>
      </c>
      <c r="K45" s="9">
        <f t="shared" si="1"/>
        <v>69.65</v>
      </c>
      <c r="L45" s="9">
        <f>K45/'27.01.2015'!K45*100-100</f>
        <v>11.484593837535016</v>
      </c>
      <c r="M45" s="9">
        <v>70</v>
      </c>
      <c r="N45" s="3"/>
      <c r="O45" s="9"/>
      <c r="P45" s="3"/>
      <c r="Q45" s="9"/>
      <c r="R45" s="3"/>
      <c r="S45" s="9"/>
      <c r="T45" s="9"/>
      <c r="U45" s="15">
        <v>0</v>
      </c>
      <c r="V45" s="9">
        <v>0</v>
      </c>
      <c r="W45" s="15">
        <v>66</v>
      </c>
      <c r="X45" s="9">
        <v>66</v>
      </c>
      <c r="Y45" s="11">
        <v>56</v>
      </c>
      <c r="Z45" s="12">
        <v>56</v>
      </c>
      <c r="AA45" s="9">
        <f t="shared" si="2"/>
        <v>40.666666666666664</v>
      </c>
      <c r="AB45" s="9">
        <f>AA45/'27.01.2015'!AA45*100-100</f>
        <v>-34.93333333333334</v>
      </c>
      <c r="AC45" s="9">
        <f t="shared" si="3"/>
        <v>40.666666666666664</v>
      </c>
      <c r="AD45" s="9">
        <f>AC45/'27.01.2015'!AC45*100-100</f>
        <v>-34.93333333333334</v>
      </c>
      <c r="AE45" s="9">
        <v>70</v>
      </c>
      <c r="AF45" s="28">
        <v>64</v>
      </c>
      <c r="AG45" s="18">
        <v>69</v>
      </c>
      <c r="AH45" s="28">
        <v>63</v>
      </c>
      <c r="AI45" s="18">
        <v>63</v>
      </c>
      <c r="AJ45" s="3"/>
      <c r="AK45" s="9"/>
      <c r="AL45" s="3"/>
      <c r="AM45" s="9"/>
      <c r="AN45" s="3"/>
      <c r="AO45" s="9"/>
      <c r="AP45" s="9">
        <f t="shared" si="4"/>
        <v>63.5</v>
      </c>
      <c r="AQ45" s="9">
        <f>AP45/'27.01.2015'!AP45*100-100</f>
        <v>-2.3076923076923066</v>
      </c>
      <c r="AR45" s="9">
        <f t="shared" si="5"/>
        <v>66</v>
      </c>
      <c r="AS45" s="9">
        <f>AR45/'27.01.2015'!AR45*100-100</f>
        <v>-1.492537313432834</v>
      </c>
      <c r="AT45" s="9">
        <v>100</v>
      </c>
      <c r="AU45" s="3"/>
      <c r="AV45" s="9"/>
      <c r="AW45" s="9"/>
      <c r="AX45" s="9"/>
      <c r="AY45" s="9"/>
      <c r="AZ45" s="9"/>
      <c r="BA45" s="9"/>
    </row>
    <row r="46" spans="1:5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14.25" customHeight="1">
      <c r="A47" s="10"/>
      <c r="B47" s="44" t="s">
        <v>91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</row>
    <row r="48" spans="1:53" ht="14.25">
      <c r="A48" s="10"/>
      <c r="B48" s="44" t="s">
        <v>92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</row>
    <row r="49" spans="1:53" ht="14.25" customHeight="1">
      <c r="A49" s="10"/>
      <c r="B49" s="44" t="s">
        <v>93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1:53" ht="29.25" customHeight="1">
      <c r="A50" s="10"/>
      <c r="B50" s="44" t="s">
        <v>94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</row>
    <row r="51" spans="1:53" ht="14.25" customHeight="1">
      <c r="A51" s="10"/>
      <c r="B51" s="44" t="s">
        <v>95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</row>
    <row r="52" spans="1:53" ht="16.5" customHeight="1">
      <c r="A52" s="10"/>
      <c r="B52" s="44" t="s">
        <v>96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</row>
    <row r="53" spans="1:5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</row>
  </sheetData>
  <sheetProtection/>
  <mergeCells count="40">
    <mergeCell ref="B51:BA51"/>
    <mergeCell ref="B52:BA52"/>
    <mergeCell ref="B47:BA47"/>
    <mergeCell ref="B48:BA48"/>
    <mergeCell ref="B49:BA49"/>
    <mergeCell ref="B50:BA50"/>
    <mergeCell ref="AT4:AT5"/>
    <mergeCell ref="AU4:AV4"/>
    <mergeCell ref="AW4:AZ4"/>
    <mergeCell ref="BA4:BA5"/>
    <mergeCell ref="AJ4:AK4"/>
    <mergeCell ref="AL4:AM4"/>
    <mergeCell ref="AN4:AO4"/>
    <mergeCell ref="AP4:AS4"/>
    <mergeCell ref="AA4:AD4"/>
    <mergeCell ref="AE4:AE5"/>
    <mergeCell ref="AF4:AG4"/>
    <mergeCell ref="AH4:AI4"/>
    <mergeCell ref="T4:T5"/>
    <mergeCell ref="U4:V4"/>
    <mergeCell ref="W4:X4"/>
    <mergeCell ref="Y4:Z4"/>
    <mergeCell ref="M4:M5"/>
    <mergeCell ref="N4:O4"/>
    <mergeCell ref="P4:Q4"/>
    <mergeCell ref="R4:S4"/>
    <mergeCell ref="C4:D4"/>
    <mergeCell ref="E4:F4"/>
    <mergeCell ref="G4:H4"/>
    <mergeCell ref="I4:L4"/>
    <mergeCell ref="P1:Z1"/>
    <mergeCell ref="AU1:BA1"/>
    <mergeCell ref="B2:BA2"/>
    <mergeCell ref="A3:A4"/>
    <mergeCell ref="B3:B5"/>
    <mergeCell ref="C3:M3"/>
    <mergeCell ref="N3:T3"/>
    <mergeCell ref="U3:AE3"/>
    <mergeCell ref="AF3:AT3"/>
    <mergeCell ref="AU3:BA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7"/>
  <sheetViews>
    <sheetView zoomScalePageLayoutView="0" workbookViewId="0" topLeftCell="V1">
      <selection activeCell="J6" sqref="J6"/>
    </sheetView>
  </sheetViews>
  <sheetFormatPr defaultColWidth="9.00390625" defaultRowHeight="12.75"/>
  <cols>
    <col min="1" max="1" width="3.375" style="1" customWidth="1"/>
    <col min="2" max="2" width="52.125" style="1" customWidth="1"/>
    <col min="3" max="3" width="7.25390625" style="1" customWidth="1"/>
    <col min="4" max="4" width="10.125" style="1" customWidth="1"/>
    <col min="5" max="5" width="8.00390625" style="1" customWidth="1"/>
    <col min="6" max="6" width="9.25390625" style="1" customWidth="1"/>
    <col min="7" max="7" width="9.625" style="1" customWidth="1"/>
    <col min="8" max="8" width="8.875" style="1" customWidth="1"/>
    <col min="9" max="9" width="9.00390625" style="1" customWidth="1"/>
    <col min="10" max="10" width="10.375" style="1" customWidth="1"/>
    <col min="11" max="12" width="9.125" style="1" customWidth="1"/>
    <col min="13" max="13" width="9.625" style="1" customWidth="1"/>
    <col min="14" max="14" width="6.375" style="1" hidden="1" customWidth="1"/>
    <col min="15" max="15" width="9.75390625" style="1" hidden="1" customWidth="1"/>
    <col min="16" max="16" width="7.25390625" style="1" hidden="1" customWidth="1"/>
    <col min="17" max="17" width="9.125" style="1" hidden="1" customWidth="1"/>
    <col min="18" max="18" width="6.00390625" style="1" hidden="1" customWidth="1"/>
    <col min="19" max="19" width="7.25390625" style="1" hidden="1" customWidth="1"/>
    <col min="20" max="20" width="9.625" style="1" hidden="1" customWidth="1"/>
    <col min="21" max="21" width="9.625" style="1" customWidth="1"/>
    <col min="22" max="22" width="8.375" style="1" customWidth="1"/>
    <col min="23" max="23" width="7.125" style="1" customWidth="1"/>
    <col min="24" max="24" width="9.75390625" style="1" customWidth="1"/>
    <col min="25" max="25" width="7.125" style="1" customWidth="1"/>
    <col min="26" max="26" width="8.875" style="1" customWidth="1"/>
    <col min="27" max="27" width="10.75390625" style="1" customWidth="1"/>
    <col min="28" max="28" width="10.00390625" style="1" customWidth="1"/>
    <col min="29" max="29" width="9.75390625" style="1" customWidth="1"/>
    <col min="30" max="30" width="11.125" style="1" customWidth="1"/>
    <col min="31" max="31" width="9.375" style="1" customWidth="1"/>
    <col min="32" max="32" width="8.625" style="1" customWidth="1"/>
    <col min="33" max="33" width="9.25390625" style="1" customWidth="1"/>
    <col min="34" max="34" width="8.00390625" style="1" customWidth="1"/>
    <col min="35" max="35" width="12.75390625" style="1" customWidth="1"/>
    <col min="36" max="36" width="8.75390625" style="1" hidden="1" customWidth="1"/>
    <col min="37" max="37" width="6.75390625" style="1" hidden="1" customWidth="1"/>
    <col min="38" max="38" width="5.75390625" style="1" hidden="1" customWidth="1"/>
    <col min="39" max="39" width="6.75390625" style="1" hidden="1" customWidth="1"/>
    <col min="40" max="40" width="6.00390625" style="1" hidden="1" customWidth="1"/>
    <col min="41" max="41" width="6.125" style="1" hidden="1" customWidth="1"/>
    <col min="42" max="42" width="9.625" style="1" customWidth="1"/>
    <col min="43" max="43" width="10.75390625" style="1" customWidth="1"/>
    <col min="44" max="44" width="8.125" style="1" customWidth="1"/>
    <col min="45" max="45" width="11.375" style="1" customWidth="1"/>
    <col min="46" max="46" width="9.625" style="1" customWidth="1"/>
    <col min="47" max="47" width="0.12890625" style="1" customWidth="1"/>
    <col min="48" max="52" width="10.00390625" style="1" hidden="1" customWidth="1"/>
    <col min="53" max="53" width="0.12890625" style="1" hidden="1" customWidth="1"/>
    <col min="54" max="16384" width="9.125" style="1" customWidth="1"/>
  </cols>
  <sheetData>
    <row r="1" spans="16:53" ht="14.25">
      <c r="P1" s="36" t="s">
        <v>0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2"/>
      <c r="AB1" s="2"/>
      <c r="AC1" s="2"/>
      <c r="AD1" s="2"/>
      <c r="AU1" s="35" t="s">
        <v>1</v>
      </c>
      <c r="AV1" s="35"/>
      <c r="AW1" s="35"/>
      <c r="AX1" s="35"/>
      <c r="AY1" s="35"/>
      <c r="AZ1" s="35"/>
      <c r="BA1" s="35"/>
    </row>
    <row r="2" spans="2:54" ht="14.25">
      <c r="B2" s="36" t="s">
        <v>69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1" t="s">
        <v>63</v>
      </c>
    </row>
    <row r="3" spans="1:53" ht="29.25" customHeight="1">
      <c r="A3" s="37" t="s">
        <v>2</v>
      </c>
      <c r="B3" s="38" t="s">
        <v>3</v>
      </c>
      <c r="C3" s="40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 t="s">
        <v>5</v>
      </c>
      <c r="O3" s="40"/>
      <c r="P3" s="40"/>
      <c r="Q3" s="40"/>
      <c r="R3" s="40"/>
      <c r="S3" s="40"/>
      <c r="T3" s="40"/>
      <c r="U3" s="40" t="s">
        <v>6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 t="s">
        <v>7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 t="s">
        <v>8</v>
      </c>
      <c r="AV3" s="40"/>
      <c r="AW3" s="40"/>
      <c r="AX3" s="40"/>
      <c r="AY3" s="40"/>
      <c r="AZ3" s="40"/>
      <c r="BA3" s="40"/>
    </row>
    <row r="4" spans="1:53" ht="41.25" customHeight="1">
      <c r="A4" s="37"/>
      <c r="B4" s="39"/>
      <c r="C4" s="43" t="s">
        <v>65</v>
      </c>
      <c r="D4" s="43"/>
      <c r="E4" s="43" t="s">
        <v>64</v>
      </c>
      <c r="F4" s="43"/>
      <c r="G4" s="43" t="s">
        <v>66</v>
      </c>
      <c r="H4" s="43"/>
      <c r="I4" s="41" t="s">
        <v>10</v>
      </c>
      <c r="J4" s="42"/>
      <c r="K4" s="42"/>
      <c r="L4" s="42"/>
      <c r="M4" s="37" t="s">
        <v>11</v>
      </c>
      <c r="N4" s="43" t="s">
        <v>9</v>
      </c>
      <c r="O4" s="43"/>
      <c r="P4" s="43" t="s">
        <v>9</v>
      </c>
      <c r="Q4" s="43"/>
      <c r="R4" s="43" t="s">
        <v>9</v>
      </c>
      <c r="S4" s="43"/>
      <c r="T4" s="38" t="s">
        <v>11</v>
      </c>
      <c r="U4" s="43" t="s">
        <v>68</v>
      </c>
      <c r="V4" s="43"/>
      <c r="W4" s="43" t="s">
        <v>70</v>
      </c>
      <c r="X4" s="43"/>
      <c r="Y4" s="43" t="s">
        <v>71</v>
      </c>
      <c r="Z4" s="43"/>
      <c r="AA4" s="41" t="s">
        <v>10</v>
      </c>
      <c r="AB4" s="42"/>
      <c r="AC4" s="42"/>
      <c r="AD4" s="46"/>
      <c r="AE4" s="38" t="s">
        <v>12</v>
      </c>
      <c r="AF4" s="43" t="s">
        <v>72</v>
      </c>
      <c r="AG4" s="43"/>
      <c r="AH4" s="43" t="s">
        <v>73</v>
      </c>
      <c r="AI4" s="43"/>
      <c r="AJ4" s="43" t="s">
        <v>9</v>
      </c>
      <c r="AK4" s="43"/>
      <c r="AL4" s="43" t="s">
        <v>9</v>
      </c>
      <c r="AM4" s="43"/>
      <c r="AN4" s="43" t="s">
        <v>9</v>
      </c>
      <c r="AO4" s="43"/>
      <c r="AP4" s="41" t="s">
        <v>10</v>
      </c>
      <c r="AQ4" s="42"/>
      <c r="AR4" s="42"/>
      <c r="AS4" s="46"/>
      <c r="AT4" s="38" t="s">
        <v>12</v>
      </c>
      <c r="AU4" s="43" t="s">
        <v>9</v>
      </c>
      <c r="AV4" s="43"/>
      <c r="AW4" s="41" t="s">
        <v>10</v>
      </c>
      <c r="AX4" s="42"/>
      <c r="AY4" s="42"/>
      <c r="AZ4" s="46"/>
      <c r="BA4" s="38" t="s">
        <v>12</v>
      </c>
    </row>
    <row r="5" spans="1:53" ht="128.25">
      <c r="A5" s="4"/>
      <c r="B5" s="39"/>
      <c r="C5" s="3" t="s">
        <v>13</v>
      </c>
      <c r="D5" s="3" t="s">
        <v>14</v>
      </c>
      <c r="E5" s="3" t="s">
        <v>15</v>
      </c>
      <c r="F5" s="3" t="s">
        <v>16</v>
      </c>
      <c r="G5" s="3" t="s">
        <v>15</v>
      </c>
      <c r="H5" s="3" t="s">
        <v>16</v>
      </c>
      <c r="I5" s="3" t="s">
        <v>17</v>
      </c>
      <c r="J5" s="5" t="s">
        <v>18</v>
      </c>
      <c r="K5" s="3" t="s">
        <v>19</v>
      </c>
      <c r="L5" s="5" t="s">
        <v>18</v>
      </c>
      <c r="M5" s="37"/>
      <c r="N5" s="3" t="s">
        <v>15</v>
      </c>
      <c r="O5" s="3" t="s">
        <v>16</v>
      </c>
      <c r="P5" s="3" t="s">
        <v>15</v>
      </c>
      <c r="Q5" s="3" t="s">
        <v>16</v>
      </c>
      <c r="R5" s="3" t="s">
        <v>15</v>
      </c>
      <c r="S5" s="3" t="s">
        <v>16</v>
      </c>
      <c r="T5" s="45"/>
      <c r="U5" s="3" t="s">
        <v>15</v>
      </c>
      <c r="V5" s="3" t="s">
        <v>16</v>
      </c>
      <c r="W5" s="3" t="s">
        <v>15</v>
      </c>
      <c r="X5" s="3" t="s">
        <v>16</v>
      </c>
      <c r="Y5" s="3" t="s">
        <v>15</v>
      </c>
      <c r="Z5" s="3" t="s">
        <v>16</v>
      </c>
      <c r="AA5" s="6" t="s">
        <v>17</v>
      </c>
      <c r="AB5" s="5" t="s">
        <v>18</v>
      </c>
      <c r="AC5" s="6" t="s">
        <v>19</v>
      </c>
      <c r="AD5" s="5" t="s">
        <v>18</v>
      </c>
      <c r="AE5" s="45"/>
      <c r="AF5" s="3" t="s">
        <v>15</v>
      </c>
      <c r="AG5" s="3" t="s">
        <v>16</v>
      </c>
      <c r="AH5" s="3" t="s">
        <v>15</v>
      </c>
      <c r="AI5" s="3" t="s">
        <v>16</v>
      </c>
      <c r="AJ5" s="3" t="s">
        <v>15</v>
      </c>
      <c r="AK5" s="3" t="s">
        <v>16</v>
      </c>
      <c r="AL5" s="3" t="s">
        <v>15</v>
      </c>
      <c r="AM5" s="3" t="s">
        <v>16</v>
      </c>
      <c r="AN5" s="3" t="s">
        <v>15</v>
      </c>
      <c r="AO5" s="3" t="s">
        <v>16</v>
      </c>
      <c r="AP5" s="6" t="s">
        <v>17</v>
      </c>
      <c r="AQ5" s="5" t="s">
        <v>18</v>
      </c>
      <c r="AR5" s="6" t="s">
        <v>19</v>
      </c>
      <c r="AS5" s="5" t="s">
        <v>18</v>
      </c>
      <c r="AT5" s="45"/>
      <c r="AU5" s="3" t="s">
        <v>15</v>
      </c>
      <c r="AV5" s="3" t="s">
        <v>16</v>
      </c>
      <c r="AW5" s="6" t="s">
        <v>17</v>
      </c>
      <c r="AX5" s="5" t="s">
        <v>18</v>
      </c>
      <c r="AY5" s="6" t="s">
        <v>19</v>
      </c>
      <c r="AZ5" s="5" t="s">
        <v>18</v>
      </c>
      <c r="BA5" s="45"/>
    </row>
    <row r="6" spans="1:53" ht="20.25" customHeight="1">
      <c r="A6" s="7">
        <v>1</v>
      </c>
      <c r="B6" s="8" t="s">
        <v>20</v>
      </c>
      <c r="C6" s="21">
        <v>26.5</v>
      </c>
      <c r="D6" s="12">
        <v>34.95</v>
      </c>
      <c r="E6" s="28">
        <v>24.6</v>
      </c>
      <c r="F6" s="18">
        <v>61.1</v>
      </c>
      <c r="G6" s="3">
        <v>31.64</v>
      </c>
      <c r="H6" s="9">
        <v>33.25</v>
      </c>
      <c r="I6" s="9">
        <f>AVERAGE(C6,E6,G6)</f>
        <v>27.580000000000002</v>
      </c>
      <c r="J6" s="9">
        <f>I6/'21.01.2015'!I6*100-100</f>
        <v>-12.83185840707965</v>
      </c>
      <c r="K6" s="9">
        <f>AVERAGE(D6,F6,H6)</f>
        <v>43.1</v>
      </c>
      <c r="L6" s="9">
        <f>K6/'21.01.2015'!K6*100-100</f>
        <v>-2.2306238185255296</v>
      </c>
      <c r="M6" s="9">
        <v>100</v>
      </c>
      <c r="N6" s="22"/>
      <c r="O6" s="22"/>
      <c r="P6" s="22"/>
      <c r="Q6" s="22"/>
      <c r="R6" s="3"/>
      <c r="S6" s="9"/>
      <c r="T6" s="9"/>
      <c r="U6" s="11">
        <v>35</v>
      </c>
      <c r="V6" s="12">
        <v>41.5</v>
      </c>
      <c r="W6" s="3">
        <v>35</v>
      </c>
      <c r="X6" s="9">
        <v>35</v>
      </c>
      <c r="Y6" s="3">
        <v>35.5</v>
      </c>
      <c r="Z6" s="9">
        <v>35.5</v>
      </c>
      <c r="AA6" s="9">
        <f>AVERAGE(U6,W6,Y6)</f>
        <v>35.166666666666664</v>
      </c>
      <c r="AB6" s="9">
        <f>AA6/'21.01.2015'!I6*100-100</f>
        <v>11.14622840286556</v>
      </c>
      <c r="AC6" s="9">
        <f>AVERAGE(V6,X6,Z6)</f>
        <v>37.333333333333336</v>
      </c>
      <c r="AD6" s="9">
        <f>AC6/'21.01.2015'!K6*100-100</f>
        <v>-15.311909262759926</v>
      </c>
      <c r="AE6" s="9">
        <v>100</v>
      </c>
      <c r="AF6" s="28">
        <v>15</v>
      </c>
      <c r="AG6" s="18">
        <v>25</v>
      </c>
      <c r="AH6" s="28">
        <v>26</v>
      </c>
      <c r="AI6" s="18">
        <v>34</v>
      </c>
      <c r="AJ6" s="3"/>
      <c r="AK6" s="9"/>
      <c r="AL6" s="3"/>
      <c r="AM6" s="9"/>
      <c r="AN6" s="3"/>
      <c r="AO6" s="9"/>
      <c r="AP6" s="9">
        <f>AVERAGE(AF6,AH6)</f>
        <v>20.5</v>
      </c>
      <c r="AQ6" s="9">
        <f>AP6/'21.01.2015'!AP6*100-100</f>
        <v>0</v>
      </c>
      <c r="AR6" s="9">
        <f>AVERAGE(AG6,AI6)</f>
        <v>29.5</v>
      </c>
      <c r="AS6" s="9">
        <f>AR6/'21.01.2015'!AR6*100-100</f>
        <v>0</v>
      </c>
      <c r="AT6" s="9">
        <v>100</v>
      </c>
      <c r="AU6" s="3"/>
      <c r="AV6" s="9"/>
      <c r="AW6" s="9"/>
      <c r="AX6" s="9"/>
      <c r="AY6" s="9"/>
      <c r="AZ6" s="9"/>
      <c r="BA6" s="9"/>
    </row>
    <row r="7" spans="1:53" ht="22.5" customHeight="1">
      <c r="A7" s="7">
        <v>2</v>
      </c>
      <c r="B7" s="8" t="s">
        <v>21</v>
      </c>
      <c r="C7" s="21">
        <v>60</v>
      </c>
      <c r="D7" s="12">
        <v>77.66</v>
      </c>
      <c r="E7" s="28">
        <v>29.9</v>
      </c>
      <c r="F7" s="18">
        <v>74.7</v>
      </c>
      <c r="G7" s="3">
        <v>54.8</v>
      </c>
      <c r="H7" s="9">
        <v>58.25</v>
      </c>
      <c r="I7" s="9">
        <f aca="true" t="shared" si="0" ref="I7:I45">AVERAGE(C7,E7,G7)</f>
        <v>48.23333333333333</v>
      </c>
      <c r="J7" s="9">
        <f>I7/'21.01.2015'!I7*100-100</f>
        <v>-11.982968369829692</v>
      </c>
      <c r="K7" s="9">
        <f aca="true" t="shared" si="1" ref="K7:K45">AVERAGE(D7,F7,H7)</f>
        <v>70.20333333333333</v>
      </c>
      <c r="L7" s="9">
        <f>K7/'21.01.2015'!K7*100-100</f>
        <v>-10.656259279684392</v>
      </c>
      <c r="M7" s="9">
        <v>100</v>
      </c>
      <c r="N7" s="22"/>
      <c r="O7" s="22"/>
      <c r="P7" s="22"/>
      <c r="Q7" s="22"/>
      <c r="R7" s="3"/>
      <c r="S7" s="9"/>
      <c r="T7" s="9"/>
      <c r="U7" s="11">
        <v>51.62</v>
      </c>
      <c r="V7" s="12">
        <v>51.62</v>
      </c>
      <c r="W7" s="15">
        <v>68</v>
      </c>
      <c r="X7" s="9">
        <v>78</v>
      </c>
      <c r="Y7" s="15">
        <v>64.35</v>
      </c>
      <c r="Z7" s="9">
        <v>82.5</v>
      </c>
      <c r="AA7" s="9">
        <f aca="true" t="shared" si="2" ref="AA7:AA45">AVERAGE(U7,W7,Y7)</f>
        <v>61.32333333333333</v>
      </c>
      <c r="AB7" s="9">
        <f>AA7/'21.01.2015'!I7*100-100</f>
        <v>11.90389294403893</v>
      </c>
      <c r="AC7" s="9">
        <f aca="true" t="shared" si="3" ref="AC7:AC44">AVERAGE(V7,X7,Z7)</f>
        <v>70.70666666666666</v>
      </c>
      <c r="AD7" s="9">
        <f>AC7/'21.01.2015'!K7*100-100</f>
        <v>-10.01569592330209</v>
      </c>
      <c r="AE7" s="9">
        <v>100</v>
      </c>
      <c r="AF7" s="28">
        <v>40</v>
      </c>
      <c r="AG7" s="18">
        <v>40</v>
      </c>
      <c r="AH7" s="28">
        <v>60</v>
      </c>
      <c r="AI7" s="18">
        <v>96</v>
      </c>
      <c r="AJ7" s="3"/>
      <c r="AK7" s="9"/>
      <c r="AL7" s="3"/>
      <c r="AM7" s="9"/>
      <c r="AN7" s="3"/>
      <c r="AO7" s="9"/>
      <c r="AP7" s="9">
        <f aca="true" t="shared" si="4" ref="AP7:AP45">AVERAGE(AF7,AH7)</f>
        <v>50</v>
      </c>
      <c r="AQ7" s="9">
        <f>AP7/'21.01.2015'!AP7*100-100</f>
        <v>6.38297872340425</v>
      </c>
      <c r="AR7" s="9">
        <f aca="true" t="shared" si="5" ref="AR7:AR45">AVERAGE(AG7,AI7)</f>
        <v>68</v>
      </c>
      <c r="AS7" s="9">
        <f>AR7/'21.01.2015'!AR7*100-100</f>
        <v>4.615384615384627</v>
      </c>
      <c r="AT7" s="9">
        <v>100</v>
      </c>
      <c r="AU7" s="3"/>
      <c r="AV7" s="9"/>
      <c r="AW7" s="9"/>
      <c r="AX7" s="9"/>
      <c r="AY7" s="9"/>
      <c r="AZ7" s="9"/>
      <c r="BA7" s="9"/>
    </row>
    <row r="8" spans="1:53" ht="20.25" customHeight="1">
      <c r="A8" s="7">
        <v>3</v>
      </c>
      <c r="B8" s="8" t="s">
        <v>22</v>
      </c>
      <c r="C8" s="21">
        <v>67.5</v>
      </c>
      <c r="D8" s="12">
        <v>82.5</v>
      </c>
      <c r="E8" s="28">
        <v>40</v>
      </c>
      <c r="F8" s="18">
        <v>59.1</v>
      </c>
      <c r="G8" s="3">
        <v>61.77</v>
      </c>
      <c r="H8" s="9">
        <v>87.91</v>
      </c>
      <c r="I8" s="9">
        <f t="shared" si="0"/>
        <v>56.42333333333334</v>
      </c>
      <c r="J8" s="9">
        <f>I8/'21.01.2015'!I8*100-100</f>
        <v>-8.655766013706753</v>
      </c>
      <c r="K8" s="9">
        <f t="shared" si="1"/>
        <v>76.50333333333333</v>
      </c>
      <c r="L8" s="9">
        <f>K8/'21.01.2015'!K8*100-100</f>
        <v>-26.133693798075385</v>
      </c>
      <c r="M8" s="9">
        <v>100</v>
      </c>
      <c r="N8" s="22"/>
      <c r="O8" s="22"/>
      <c r="P8" s="22"/>
      <c r="Q8" s="22"/>
      <c r="R8" s="3"/>
      <c r="S8" s="9"/>
      <c r="T8" s="9"/>
      <c r="U8" s="11">
        <v>62</v>
      </c>
      <c r="V8" s="11">
        <v>62</v>
      </c>
      <c r="W8" s="15">
        <v>72.6</v>
      </c>
      <c r="X8" s="9">
        <v>76</v>
      </c>
      <c r="Y8" s="15">
        <v>64.5</v>
      </c>
      <c r="Z8" s="9">
        <v>64.5</v>
      </c>
      <c r="AA8" s="9">
        <f t="shared" si="2"/>
        <v>66.36666666666666</v>
      </c>
      <c r="AB8" s="9">
        <f>AA8/'21.01.2015'!I8*100-100</f>
        <v>7.441584372133164</v>
      </c>
      <c r="AC8" s="9">
        <f t="shared" si="3"/>
        <v>67.5</v>
      </c>
      <c r="AD8" s="9">
        <f>AC8/'21.01.2015'!K8*100-100</f>
        <v>-34.82668726465194</v>
      </c>
      <c r="AE8" s="9">
        <v>100</v>
      </c>
      <c r="AF8" s="28">
        <v>70</v>
      </c>
      <c r="AG8" s="18">
        <v>70</v>
      </c>
      <c r="AH8" s="28">
        <v>134</v>
      </c>
      <c r="AI8" s="18">
        <v>134</v>
      </c>
      <c r="AJ8" s="3"/>
      <c r="AK8" s="9"/>
      <c r="AL8" s="3"/>
      <c r="AM8" s="9"/>
      <c r="AN8" s="3"/>
      <c r="AO8" s="9"/>
      <c r="AP8" s="9">
        <f t="shared" si="4"/>
        <v>102</v>
      </c>
      <c r="AQ8" s="9">
        <f>AP8/'21.01.2015'!AP8*100-100</f>
        <v>0.5421389847215323</v>
      </c>
      <c r="AR8" s="9">
        <f t="shared" si="5"/>
        <v>102</v>
      </c>
      <c r="AS8" s="9">
        <f>AR8/'21.01.2015'!AR8*100-100</f>
        <v>0.5421389847215323</v>
      </c>
      <c r="AT8" s="9">
        <v>100</v>
      </c>
      <c r="AU8" s="3"/>
      <c r="AV8" s="9"/>
      <c r="AW8" s="9"/>
      <c r="AX8" s="9"/>
      <c r="AY8" s="9"/>
      <c r="AZ8" s="9"/>
      <c r="BA8" s="9"/>
    </row>
    <row r="9" spans="1:53" ht="18.75" customHeight="1">
      <c r="A9" s="7">
        <v>4</v>
      </c>
      <c r="B9" s="8" t="s">
        <v>23</v>
      </c>
      <c r="C9" s="21">
        <v>37.56</v>
      </c>
      <c r="D9" s="12">
        <v>84.22</v>
      </c>
      <c r="E9" s="28">
        <v>24.75</v>
      </c>
      <c r="F9" s="18">
        <v>130</v>
      </c>
      <c r="G9" s="3">
        <v>59.87</v>
      </c>
      <c r="H9" s="9">
        <v>163.9</v>
      </c>
      <c r="I9" s="9">
        <f t="shared" si="0"/>
        <v>40.72666666666667</v>
      </c>
      <c r="J9" s="9">
        <f>I9/'21.01.2015'!I9*100-100</f>
        <v>-31.974834363342794</v>
      </c>
      <c r="K9" s="9">
        <f t="shared" si="1"/>
        <v>126.04</v>
      </c>
      <c r="L9" s="9">
        <f>K9/'21.01.2015'!K9*100-100</f>
        <v>-13.651518611555147</v>
      </c>
      <c r="M9" s="9">
        <v>100</v>
      </c>
      <c r="N9" s="22"/>
      <c r="O9" s="22"/>
      <c r="P9" s="22"/>
      <c r="Q9" s="22"/>
      <c r="R9" s="3"/>
      <c r="S9" s="9"/>
      <c r="T9" s="9"/>
      <c r="U9" s="11">
        <v>78.51</v>
      </c>
      <c r="V9" s="12">
        <v>78.51</v>
      </c>
      <c r="W9" s="15">
        <v>45</v>
      </c>
      <c r="X9" s="9">
        <v>88</v>
      </c>
      <c r="Y9" s="15">
        <v>66</v>
      </c>
      <c r="Z9" s="9">
        <v>92</v>
      </c>
      <c r="AA9" s="9">
        <f t="shared" si="2"/>
        <v>63.169999999999995</v>
      </c>
      <c r="AB9" s="9">
        <f>AA9/'21.01.2015'!I9*100-100</f>
        <v>5.511942542174708</v>
      </c>
      <c r="AC9" s="9">
        <f t="shared" si="3"/>
        <v>86.17</v>
      </c>
      <c r="AD9" s="9">
        <f>AC9/'21.01.2015'!K9*100-100</f>
        <v>-40.96597396665905</v>
      </c>
      <c r="AE9" s="9">
        <v>100</v>
      </c>
      <c r="AF9" s="28">
        <v>40</v>
      </c>
      <c r="AG9" s="18">
        <v>86</v>
      </c>
      <c r="AH9" s="28">
        <v>42</v>
      </c>
      <c r="AI9" s="18">
        <v>92.5</v>
      </c>
      <c r="AJ9" s="3"/>
      <c r="AK9" s="9"/>
      <c r="AL9" s="3"/>
      <c r="AM9" s="9"/>
      <c r="AN9" s="3"/>
      <c r="AO9" s="9"/>
      <c r="AP9" s="9">
        <f t="shared" si="4"/>
        <v>41</v>
      </c>
      <c r="AQ9" s="9">
        <f>AP9/'21.01.2015'!AP9*100-100</f>
        <v>0</v>
      </c>
      <c r="AR9" s="9">
        <f t="shared" si="5"/>
        <v>89.25</v>
      </c>
      <c r="AS9" s="9">
        <f>AR9/'21.01.2015'!AR9*100-100</f>
        <v>19.638069705093855</v>
      </c>
      <c r="AT9" s="9">
        <v>100</v>
      </c>
      <c r="AU9" s="3"/>
      <c r="AV9" s="9"/>
      <c r="AW9" s="9"/>
      <c r="AX9" s="9"/>
      <c r="AY9" s="9"/>
      <c r="AZ9" s="9"/>
      <c r="BA9" s="9"/>
    </row>
    <row r="10" spans="1:53" ht="18.75" customHeight="1">
      <c r="A10" s="7">
        <v>5</v>
      </c>
      <c r="B10" s="8" t="s">
        <v>24</v>
      </c>
      <c r="C10" s="21">
        <v>78.85</v>
      </c>
      <c r="D10" s="12">
        <v>94.62</v>
      </c>
      <c r="E10" s="28">
        <v>45.16</v>
      </c>
      <c r="F10" s="18">
        <v>96.52</v>
      </c>
      <c r="G10" s="3">
        <v>59.43</v>
      </c>
      <c r="H10" s="9">
        <v>74.35</v>
      </c>
      <c r="I10" s="9">
        <f t="shared" si="0"/>
        <v>61.14666666666667</v>
      </c>
      <c r="J10" s="9">
        <f>I10/'21.01.2015'!I10*100-100</f>
        <v>2.8885523585170176</v>
      </c>
      <c r="K10" s="9">
        <f t="shared" si="1"/>
        <v>88.49666666666667</v>
      </c>
      <c r="L10" s="9">
        <f>K10/'21.01.2015'!K10*100-100</f>
        <v>0</v>
      </c>
      <c r="M10" s="9">
        <v>100</v>
      </c>
      <c r="N10" s="22"/>
      <c r="O10" s="22"/>
      <c r="P10" s="22"/>
      <c r="Q10" s="22"/>
      <c r="R10" s="3"/>
      <c r="S10" s="9"/>
      <c r="T10" s="9"/>
      <c r="U10" s="13">
        <v>76.46</v>
      </c>
      <c r="V10" s="14">
        <v>89.69</v>
      </c>
      <c r="W10" s="15">
        <v>70.97</v>
      </c>
      <c r="X10" s="9">
        <v>95.7</v>
      </c>
      <c r="Y10" s="15">
        <v>75.8</v>
      </c>
      <c r="Z10" s="9">
        <v>87.1</v>
      </c>
      <c r="AA10" s="9">
        <f t="shared" si="2"/>
        <v>74.41000000000001</v>
      </c>
      <c r="AB10" s="9">
        <f>AA10/'21.01.2015'!I10*100-100</f>
        <v>25.206124852767985</v>
      </c>
      <c r="AC10" s="9">
        <f t="shared" si="3"/>
        <v>90.83</v>
      </c>
      <c r="AD10" s="9">
        <f>AC10/'21.01.2015'!K10*100-100</f>
        <v>2.6366341481788282</v>
      </c>
      <c r="AE10" s="9">
        <v>100</v>
      </c>
      <c r="AF10" s="28">
        <v>64.52</v>
      </c>
      <c r="AG10" s="18">
        <v>87.2</v>
      </c>
      <c r="AH10" s="28">
        <v>70.97</v>
      </c>
      <c r="AI10" s="18">
        <v>88.17</v>
      </c>
      <c r="AJ10" s="3"/>
      <c r="AK10" s="9"/>
      <c r="AL10" s="3"/>
      <c r="AM10" s="9"/>
      <c r="AN10" s="3"/>
      <c r="AO10" s="9"/>
      <c r="AP10" s="9">
        <f t="shared" si="4"/>
        <v>67.745</v>
      </c>
      <c r="AQ10" s="9">
        <f>AP10/'21.01.2015'!AP10*100-100</f>
        <v>0</v>
      </c>
      <c r="AR10" s="9">
        <f t="shared" si="5"/>
        <v>87.685</v>
      </c>
      <c r="AS10" s="9">
        <f>AR10/'21.01.2015'!AR10*100-100</f>
        <v>1.7404420722863563</v>
      </c>
      <c r="AT10" s="9">
        <v>100</v>
      </c>
      <c r="AU10" s="3"/>
      <c r="AV10" s="9"/>
      <c r="AW10" s="9"/>
      <c r="AX10" s="9"/>
      <c r="AY10" s="9"/>
      <c r="AZ10" s="9"/>
      <c r="BA10" s="9"/>
    </row>
    <row r="11" spans="1:53" ht="15.75">
      <c r="A11" s="7">
        <v>6</v>
      </c>
      <c r="B11" s="8" t="s">
        <v>25</v>
      </c>
      <c r="C11" s="21">
        <v>53.9</v>
      </c>
      <c r="D11" s="12">
        <v>54</v>
      </c>
      <c r="E11" s="28">
        <v>53</v>
      </c>
      <c r="F11" s="18">
        <v>53</v>
      </c>
      <c r="G11" s="3">
        <v>53.05</v>
      </c>
      <c r="H11" s="9">
        <v>53.05</v>
      </c>
      <c r="I11" s="9">
        <f t="shared" si="0"/>
        <v>53.31666666666666</v>
      </c>
      <c r="J11" s="9">
        <f>I11/'21.01.2015'!I11*100-100</f>
        <v>0.5026704366949417</v>
      </c>
      <c r="K11" s="9">
        <f t="shared" si="1"/>
        <v>53.35</v>
      </c>
      <c r="L11" s="9">
        <f>K11/'21.01.2015'!K11*100-100</f>
        <v>-0.4973577867578456</v>
      </c>
      <c r="M11" s="9">
        <v>100</v>
      </c>
      <c r="N11" s="22"/>
      <c r="O11" s="22"/>
      <c r="P11" s="22"/>
      <c r="Q11" s="22"/>
      <c r="R11" s="3"/>
      <c r="S11" s="9"/>
      <c r="T11" s="9"/>
      <c r="U11" s="11">
        <v>53</v>
      </c>
      <c r="V11" s="12">
        <v>60</v>
      </c>
      <c r="W11" s="15">
        <v>63</v>
      </c>
      <c r="X11" s="9">
        <v>63</v>
      </c>
      <c r="Y11" s="15">
        <v>50</v>
      </c>
      <c r="Z11" s="9">
        <v>50</v>
      </c>
      <c r="AA11" s="9">
        <f t="shared" si="2"/>
        <v>55.333333333333336</v>
      </c>
      <c r="AB11" s="9">
        <f>AA11/'21.01.2015'!I11*100-100</f>
        <v>4.304115614200455</v>
      </c>
      <c r="AC11" s="9">
        <f t="shared" si="3"/>
        <v>57.666666666666664</v>
      </c>
      <c r="AD11" s="9">
        <f>AC11/'21.01.2015'!K11*100-100</f>
        <v>7.553621386384819</v>
      </c>
      <c r="AE11" s="9">
        <v>100</v>
      </c>
      <c r="AF11" s="28">
        <v>52</v>
      </c>
      <c r="AG11" s="18">
        <v>52</v>
      </c>
      <c r="AH11" s="28">
        <v>53</v>
      </c>
      <c r="AI11" s="18">
        <v>53</v>
      </c>
      <c r="AJ11" s="3"/>
      <c r="AK11" s="9"/>
      <c r="AL11" s="3"/>
      <c r="AM11" s="9"/>
      <c r="AN11" s="3"/>
      <c r="AO11" s="9"/>
      <c r="AP11" s="9">
        <f t="shared" si="4"/>
        <v>52.5</v>
      </c>
      <c r="AQ11" s="9">
        <f>AP11/'21.01.2015'!AP11*100-100</f>
        <v>0</v>
      </c>
      <c r="AR11" s="9">
        <f t="shared" si="5"/>
        <v>52.5</v>
      </c>
      <c r="AS11" s="9">
        <f>AR11/'21.01.2015'!AR11*100-100</f>
        <v>0</v>
      </c>
      <c r="AT11" s="9">
        <v>100</v>
      </c>
      <c r="AU11" s="3"/>
      <c r="AV11" s="9"/>
      <c r="AW11" s="9"/>
      <c r="AX11" s="9"/>
      <c r="AY11" s="9"/>
      <c r="AZ11" s="9"/>
      <c r="BA11" s="9"/>
    </row>
    <row r="12" spans="1:53" ht="15.75" customHeight="1">
      <c r="A12" s="7">
        <v>7</v>
      </c>
      <c r="B12" s="8" t="s">
        <v>26</v>
      </c>
      <c r="C12" s="21">
        <v>7.7</v>
      </c>
      <c r="D12" s="12">
        <v>23.14</v>
      </c>
      <c r="E12" s="28">
        <v>7.9</v>
      </c>
      <c r="F12" s="18">
        <v>7.9</v>
      </c>
      <c r="G12" s="3">
        <v>7.95</v>
      </c>
      <c r="H12" s="9">
        <v>8.15</v>
      </c>
      <c r="I12" s="9">
        <f t="shared" si="0"/>
        <v>7.8500000000000005</v>
      </c>
      <c r="J12" s="9">
        <f>I12/'21.01.2015'!I12*100-100</f>
        <v>-1.2578616352201237</v>
      </c>
      <c r="K12" s="9">
        <f t="shared" si="1"/>
        <v>13.063333333333333</v>
      </c>
      <c r="L12" s="9">
        <f>K12/'21.01.2015'!K12*100-100</f>
        <v>41.735985533453885</v>
      </c>
      <c r="M12" s="9">
        <v>100</v>
      </c>
      <c r="N12" s="22"/>
      <c r="O12" s="22"/>
      <c r="P12" s="22"/>
      <c r="Q12" s="22"/>
      <c r="R12" s="3"/>
      <c r="S12" s="9"/>
      <c r="T12" s="9"/>
      <c r="U12" s="11">
        <v>12</v>
      </c>
      <c r="V12" s="12">
        <v>12</v>
      </c>
      <c r="W12" s="15">
        <v>12</v>
      </c>
      <c r="X12" s="9">
        <v>55</v>
      </c>
      <c r="Y12" s="15">
        <v>12</v>
      </c>
      <c r="Z12" s="9">
        <v>12</v>
      </c>
      <c r="AA12" s="9">
        <f t="shared" si="2"/>
        <v>12</v>
      </c>
      <c r="AB12" s="9">
        <f>AA12/'21.01.2015'!I12*100-100</f>
        <v>50.943396226415075</v>
      </c>
      <c r="AC12" s="9">
        <f t="shared" si="3"/>
        <v>26.333333333333332</v>
      </c>
      <c r="AD12" s="9">
        <f>AC12/'21.01.2015'!K12*100-100</f>
        <v>185.71428571428567</v>
      </c>
      <c r="AE12" s="9">
        <v>100</v>
      </c>
      <c r="AF12" s="28">
        <v>13</v>
      </c>
      <c r="AG12" s="18">
        <v>13</v>
      </c>
      <c r="AH12" s="28">
        <v>13</v>
      </c>
      <c r="AI12" s="18">
        <v>13</v>
      </c>
      <c r="AJ12" s="3"/>
      <c r="AK12" s="9"/>
      <c r="AL12" s="3"/>
      <c r="AM12" s="9"/>
      <c r="AN12" s="3"/>
      <c r="AO12" s="9"/>
      <c r="AP12" s="9">
        <f t="shared" si="4"/>
        <v>13</v>
      </c>
      <c r="AQ12" s="9">
        <f>AP12/'21.01.2015'!AP12*100-100</f>
        <v>0</v>
      </c>
      <c r="AR12" s="9">
        <f t="shared" si="5"/>
        <v>13</v>
      </c>
      <c r="AS12" s="9">
        <f>AR12/'21.01.2015'!AR12*100-100</f>
        <v>0</v>
      </c>
      <c r="AT12" s="9">
        <v>100</v>
      </c>
      <c r="AU12" s="3"/>
      <c r="AV12" s="9"/>
      <c r="AW12" s="9"/>
      <c r="AX12" s="9"/>
      <c r="AY12" s="9"/>
      <c r="AZ12" s="9"/>
      <c r="BA12" s="9"/>
    </row>
    <row r="13" spans="1:53" ht="15.75">
      <c r="A13" s="7">
        <v>8</v>
      </c>
      <c r="B13" s="8" t="s">
        <v>27</v>
      </c>
      <c r="C13" s="21">
        <v>192.8</v>
      </c>
      <c r="D13" s="12">
        <v>824</v>
      </c>
      <c r="E13" s="28">
        <v>370</v>
      </c>
      <c r="F13" s="18">
        <v>370</v>
      </c>
      <c r="G13" s="3">
        <v>474.15</v>
      </c>
      <c r="H13" s="9">
        <v>995</v>
      </c>
      <c r="I13" s="9">
        <f t="shared" si="0"/>
        <v>345.6499999999999</v>
      </c>
      <c r="J13" s="9">
        <f>I13/'21.01.2015'!I13*100-100</f>
        <v>-27.10112833491513</v>
      </c>
      <c r="K13" s="9">
        <f t="shared" si="1"/>
        <v>729.6666666666666</v>
      </c>
      <c r="L13" s="9">
        <f>K13/'21.01.2015'!K13*100-100</f>
        <v>-0.2733485193621874</v>
      </c>
      <c r="M13" s="9">
        <v>100</v>
      </c>
      <c r="N13" s="22"/>
      <c r="O13" s="22"/>
      <c r="P13" s="22"/>
      <c r="Q13" s="22"/>
      <c r="R13" s="3"/>
      <c r="S13" s="9"/>
      <c r="T13" s="9"/>
      <c r="U13" s="13">
        <v>230</v>
      </c>
      <c r="V13" s="14">
        <v>485</v>
      </c>
      <c r="W13" s="15">
        <v>190</v>
      </c>
      <c r="X13" s="9">
        <v>836</v>
      </c>
      <c r="Y13" s="15">
        <v>232</v>
      </c>
      <c r="Z13" s="9">
        <v>490</v>
      </c>
      <c r="AA13" s="9">
        <f t="shared" si="2"/>
        <v>217.33333333333334</v>
      </c>
      <c r="AB13" s="9">
        <f>AA13/'21.01.2015'!I13*100-100</f>
        <v>-54.16359098738092</v>
      </c>
      <c r="AC13" s="9">
        <f t="shared" si="3"/>
        <v>603.6666666666666</v>
      </c>
      <c r="AD13" s="9">
        <f>AC13/'21.01.2015'!K13*100-100</f>
        <v>-17.49430523917995</v>
      </c>
      <c r="AE13" s="9">
        <v>100</v>
      </c>
      <c r="AF13" s="28">
        <v>240</v>
      </c>
      <c r="AG13" s="18">
        <v>338.5</v>
      </c>
      <c r="AH13" s="28">
        <v>420</v>
      </c>
      <c r="AI13" s="18">
        <v>600</v>
      </c>
      <c r="AJ13" s="3"/>
      <c r="AK13" s="9"/>
      <c r="AL13" s="3"/>
      <c r="AM13" s="9"/>
      <c r="AN13" s="3"/>
      <c r="AO13" s="9"/>
      <c r="AP13" s="9">
        <f t="shared" si="4"/>
        <v>330</v>
      </c>
      <c r="AQ13" s="9">
        <f>AP13/'21.01.2015'!AP13*100-100</f>
        <v>0</v>
      </c>
      <c r="AR13" s="9">
        <f t="shared" si="5"/>
        <v>469.25</v>
      </c>
      <c r="AS13" s="9">
        <f>AR13/'21.01.2015'!AR13*100-100</f>
        <v>0</v>
      </c>
      <c r="AT13" s="9">
        <v>100</v>
      </c>
      <c r="AU13" s="3"/>
      <c r="AV13" s="9"/>
      <c r="AW13" s="9"/>
      <c r="AX13" s="9"/>
      <c r="AY13" s="9"/>
      <c r="AZ13" s="9"/>
      <c r="BA13" s="9"/>
    </row>
    <row r="14" spans="1:53" ht="15.75" customHeight="1">
      <c r="A14" s="7">
        <v>9</v>
      </c>
      <c r="B14" s="8" t="s">
        <v>28</v>
      </c>
      <c r="C14" s="21">
        <v>29.9</v>
      </c>
      <c r="D14" s="12">
        <v>46</v>
      </c>
      <c r="E14" s="28">
        <v>27</v>
      </c>
      <c r="F14" s="18">
        <v>67.9</v>
      </c>
      <c r="G14" s="3">
        <v>62.45</v>
      </c>
      <c r="H14" s="9">
        <v>63.05</v>
      </c>
      <c r="I14" s="9">
        <f t="shared" si="0"/>
        <v>39.78333333333333</v>
      </c>
      <c r="J14" s="9">
        <f>I14/'21.01.2015'!I14*100-100</f>
        <v>-36.29570322925007</v>
      </c>
      <c r="K14" s="9">
        <f t="shared" si="1"/>
        <v>58.98333333333333</v>
      </c>
      <c r="L14" s="9">
        <f>K14/'21.01.2015'!K14*100-100</f>
        <v>0</v>
      </c>
      <c r="M14" s="9">
        <v>100</v>
      </c>
      <c r="N14" s="22"/>
      <c r="O14" s="22"/>
      <c r="P14" s="22"/>
      <c r="Q14" s="22"/>
      <c r="R14" s="3"/>
      <c r="S14" s="9"/>
      <c r="T14" s="9"/>
      <c r="U14" s="13">
        <v>110</v>
      </c>
      <c r="V14" s="14">
        <v>113.35</v>
      </c>
      <c r="W14" s="15" t="s">
        <v>67</v>
      </c>
      <c r="X14" s="9" t="s">
        <v>67</v>
      </c>
      <c r="Y14" s="15" t="s">
        <v>67</v>
      </c>
      <c r="Z14" s="9" t="s">
        <v>67</v>
      </c>
      <c r="AA14" s="9">
        <f t="shared" si="2"/>
        <v>110</v>
      </c>
      <c r="AB14" s="9">
        <f>AA14/'21.01.2015'!I14*100-100</f>
        <v>76.14091273018414</v>
      </c>
      <c r="AC14" s="9">
        <f t="shared" si="3"/>
        <v>113.35</v>
      </c>
      <c r="AD14" s="9">
        <f>AC14/'21.01.2015'!K14*100-100</f>
        <v>92.17293020627298</v>
      </c>
      <c r="AE14" s="9">
        <v>30</v>
      </c>
      <c r="AF14" s="28" t="s">
        <v>67</v>
      </c>
      <c r="AG14" s="18" t="s">
        <v>67</v>
      </c>
      <c r="AH14" s="28" t="s">
        <v>67</v>
      </c>
      <c r="AI14" s="18" t="s">
        <v>67</v>
      </c>
      <c r="AJ14" s="3"/>
      <c r="AK14" s="9"/>
      <c r="AL14" s="3"/>
      <c r="AM14" s="9"/>
      <c r="AN14" s="3"/>
      <c r="AO14" s="9"/>
      <c r="AP14" s="9" t="s">
        <v>67</v>
      </c>
      <c r="AQ14" s="9" t="s">
        <v>67</v>
      </c>
      <c r="AR14" s="9" t="s">
        <v>67</v>
      </c>
      <c r="AS14" s="9" t="s">
        <v>67</v>
      </c>
      <c r="AT14" s="9">
        <v>0</v>
      </c>
      <c r="AU14" s="3"/>
      <c r="AV14" s="9"/>
      <c r="AW14" s="9"/>
      <c r="AX14" s="9"/>
      <c r="AY14" s="9"/>
      <c r="AZ14" s="9"/>
      <c r="BA14" s="9"/>
    </row>
    <row r="15" spans="1:53" ht="15.75">
      <c r="A15" s="7">
        <v>10</v>
      </c>
      <c r="B15" s="8" t="s">
        <v>29</v>
      </c>
      <c r="C15" s="11">
        <v>87</v>
      </c>
      <c r="D15" s="12">
        <v>462</v>
      </c>
      <c r="E15" s="28">
        <v>221.25</v>
      </c>
      <c r="F15" s="18">
        <v>538.5</v>
      </c>
      <c r="G15" s="3">
        <v>208</v>
      </c>
      <c r="H15" s="9">
        <v>222.3</v>
      </c>
      <c r="I15" s="9">
        <f t="shared" si="0"/>
        <v>172.08333333333334</v>
      </c>
      <c r="J15" s="9">
        <f>I15/'21.01.2015'!I15*100-100</f>
        <v>-17.267628205128204</v>
      </c>
      <c r="K15" s="9">
        <f t="shared" si="1"/>
        <v>407.59999999999997</v>
      </c>
      <c r="L15" s="9">
        <f>K15/'21.01.2015'!K15*100-100</f>
        <v>0</v>
      </c>
      <c r="M15" s="9">
        <v>100</v>
      </c>
      <c r="N15" s="22"/>
      <c r="O15" s="22"/>
      <c r="P15" s="22"/>
      <c r="Q15" s="22"/>
      <c r="R15" s="3"/>
      <c r="S15" s="9"/>
      <c r="T15" s="9"/>
      <c r="U15" s="11">
        <v>165</v>
      </c>
      <c r="V15" s="12">
        <v>270</v>
      </c>
      <c r="W15" s="15">
        <v>216</v>
      </c>
      <c r="X15" s="9">
        <v>324</v>
      </c>
      <c r="Y15" s="15">
        <v>264.5</v>
      </c>
      <c r="Z15" s="9">
        <v>386</v>
      </c>
      <c r="AA15" s="9">
        <f t="shared" si="2"/>
        <v>215.16666666666666</v>
      </c>
      <c r="AB15" s="9">
        <f>AA15/'21.01.2015'!I15*100-100</f>
        <v>3.4455128205128176</v>
      </c>
      <c r="AC15" s="9">
        <f t="shared" si="3"/>
        <v>326.6666666666667</v>
      </c>
      <c r="AD15" s="9">
        <f>AC15/'21.01.2015'!K15*100-100</f>
        <v>-19.856068040562633</v>
      </c>
      <c r="AE15" s="9">
        <v>100</v>
      </c>
      <c r="AF15" s="28">
        <v>146</v>
      </c>
      <c r="AG15" s="18">
        <v>310</v>
      </c>
      <c r="AH15" s="28">
        <v>216</v>
      </c>
      <c r="AI15" s="18">
        <v>316</v>
      </c>
      <c r="AJ15" s="3"/>
      <c r="AK15" s="9"/>
      <c r="AL15" s="3"/>
      <c r="AM15" s="9"/>
      <c r="AN15" s="3"/>
      <c r="AO15" s="9"/>
      <c r="AP15" s="9">
        <f t="shared" si="4"/>
        <v>181</v>
      </c>
      <c r="AQ15" s="9">
        <f>AP15/'21.01.2015'!AP15*100-100</f>
        <v>0</v>
      </c>
      <c r="AR15" s="9">
        <f t="shared" si="5"/>
        <v>313</v>
      </c>
      <c r="AS15" s="9">
        <f>AR15/'21.01.2015'!AR15*100-100</f>
        <v>0</v>
      </c>
      <c r="AT15" s="9">
        <v>100</v>
      </c>
      <c r="AU15" s="3"/>
      <c r="AV15" s="9"/>
      <c r="AW15" s="9"/>
      <c r="AX15" s="9"/>
      <c r="AY15" s="9"/>
      <c r="AZ15" s="9"/>
      <c r="BA15" s="9"/>
    </row>
    <row r="16" spans="1:53" ht="15.75" customHeight="1">
      <c r="A16" s="7">
        <v>11</v>
      </c>
      <c r="B16" s="8" t="s">
        <v>30</v>
      </c>
      <c r="C16" s="11">
        <v>317.5</v>
      </c>
      <c r="D16" s="12">
        <v>446</v>
      </c>
      <c r="E16" s="28">
        <v>230.25</v>
      </c>
      <c r="F16" s="18">
        <v>361.6</v>
      </c>
      <c r="G16" s="3">
        <v>473</v>
      </c>
      <c r="H16" s="9">
        <v>473</v>
      </c>
      <c r="I16" s="9">
        <f t="shared" si="0"/>
        <v>340.25</v>
      </c>
      <c r="J16" s="9">
        <f>I16/'21.01.2015'!I16*100-100</f>
        <v>-28.065539112050743</v>
      </c>
      <c r="K16" s="9">
        <f t="shared" si="1"/>
        <v>426.8666666666666</v>
      </c>
      <c r="L16" s="9">
        <f>K16/'21.01.2015'!K16*100-100</f>
        <v>-10.368576507972065</v>
      </c>
      <c r="M16" s="9">
        <v>100</v>
      </c>
      <c r="N16" s="22"/>
      <c r="O16" s="22"/>
      <c r="P16" s="22"/>
      <c r="Q16" s="22"/>
      <c r="R16" s="3"/>
      <c r="S16" s="9"/>
      <c r="T16" s="9"/>
      <c r="U16" s="11">
        <v>330</v>
      </c>
      <c r="V16" s="12">
        <v>420</v>
      </c>
      <c r="W16" s="15">
        <v>296</v>
      </c>
      <c r="X16" s="9">
        <v>415</v>
      </c>
      <c r="Y16" s="15">
        <v>243.5</v>
      </c>
      <c r="Z16" s="9">
        <v>411.5</v>
      </c>
      <c r="AA16" s="9">
        <f t="shared" si="2"/>
        <v>289.8333333333333</v>
      </c>
      <c r="AB16" s="9">
        <f>AA16/'21.01.2015'!I16*100-100</f>
        <v>-38.72445384073292</v>
      </c>
      <c r="AC16" s="9">
        <f t="shared" si="3"/>
        <v>415.5</v>
      </c>
      <c r="AD16" s="9">
        <f>AC16/'21.01.2015'!K16*100-100</f>
        <v>-12.755294875204726</v>
      </c>
      <c r="AE16" s="9">
        <v>100</v>
      </c>
      <c r="AF16" s="28">
        <v>96</v>
      </c>
      <c r="AG16" s="18">
        <v>285</v>
      </c>
      <c r="AH16" s="28">
        <v>286</v>
      </c>
      <c r="AI16" s="18">
        <v>500</v>
      </c>
      <c r="AJ16" s="3"/>
      <c r="AK16" s="9"/>
      <c r="AL16" s="3"/>
      <c r="AM16" s="9"/>
      <c r="AN16" s="3"/>
      <c r="AO16" s="9"/>
      <c r="AP16" s="9">
        <f t="shared" si="4"/>
        <v>191</v>
      </c>
      <c r="AQ16" s="9">
        <f>AP16/'21.01.2015'!AP16*100-100</f>
        <v>0</v>
      </c>
      <c r="AR16" s="9">
        <f t="shared" si="5"/>
        <v>392.5</v>
      </c>
      <c r="AS16" s="9">
        <f>AR16/'21.01.2015'!AR16*100-100</f>
        <v>4.666666666666657</v>
      </c>
      <c r="AT16" s="9">
        <v>100</v>
      </c>
      <c r="AU16" s="3"/>
      <c r="AV16" s="9"/>
      <c r="AW16" s="9"/>
      <c r="AX16" s="9"/>
      <c r="AY16" s="9"/>
      <c r="AZ16" s="9"/>
      <c r="BA16" s="9"/>
    </row>
    <row r="17" spans="1:53" ht="15.75">
      <c r="A17" s="7">
        <v>12</v>
      </c>
      <c r="B17" s="8" t="s">
        <v>31</v>
      </c>
      <c r="C17" s="11">
        <v>442.5</v>
      </c>
      <c r="D17" s="12">
        <v>1185.29</v>
      </c>
      <c r="E17" s="28">
        <v>667</v>
      </c>
      <c r="F17" s="18">
        <v>883.3</v>
      </c>
      <c r="G17" s="3">
        <v>579</v>
      </c>
      <c r="H17" s="9">
        <v>913</v>
      </c>
      <c r="I17" s="9">
        <f t="shared" si="0"/>
        <v>562.8333333333334</v>
      </c>
      <c r="J17" s="9">
        <f>I17/'21.01.2015'!I17*100-100</f>
        <v>-2.792170408750721</v>
      </c>
      <c r="K17" s="9">
        <f t="shared" si="1"/>
        <v>993.8633333333333</v>
      </c>
      <c r="L17" s="9">
        <f>K17/'21.01.2015'!K17*100-100</f>
        <v>1.0198238855629</v>
      </c>
      <c r="M17" s="9">
        <v>100</v>
      </c>
      <c r="N17" s="22"/>
      <c r="O17" s="22"/>
      <c r="P17" s="22"/>
      <c r="Q17" s="22"/>
      <c r="R17" s="3"/>
      <c r="S17" s="9"/>
      <c r="T17" s="9"/>
      <c r="U17" s="11">
        <v>480</v>
      </c>
      <c r="V17" s="12">
        <v>690</v>
      </c>
      <c r="W17" s="15">
        <v>392</v>
      </c>
      <c r="X17" s="9">
        <v>535</v>
      </c>
      <c r="Y17" s="15">
        <v>637.5</v>
      </c>
      <c r="Z17" s="9">
        <v>637.5</v>
      </c>
      <c r="AA17" s="9">
        <f t="shared" si="2"/>
        <v>503.1666666666667</v>
      </c>
      <c r="AB17" s="9">
        <f>AA17/'21.01.2015'!I17*100-100</f>
        <v>-13.09729418537708</v>
      </c>
      <c r="AC17" s="9">
        <f t="shared" si="3"/>
        <v>620.8333333333334</v>
      </c>
      <c r="AD17" s="9">
        <f>AC17/'21.01.2015'!K17*100-100</f>
        <v>-36.89627950628326</v>
      </c>
      <c r="AE17" s="9">
        <v>100</v>
      </c>
      <c r="AF17" s="28">
        <v>575</v>
      </c>
      <c r="AG17" s="28">
        <v>575</v>
      </c>
      <c r="AH17" s="28">
        <v>414</v>
      </c>
      <c r="AI17" s="18">
        <v>492</v>
      </c>
      <c r="AJ17" s="3"/>
      <c r="AK17" s="9"/>
      <c r="AL17" s="3"/>
      <c r="AM17" s="9"/>
      <c r="AN17" s="3"/>
      <c r="AO17" s="9"/>
      <c r="AP17" s="9">
        <f t="shared" si="4"/>
        <v>494.5</v>
      </c>
      <c r="AQ17" s="9">
        <f>AP17/'21.01.2015'!AP17*100-100</f>
        <v>0</v>
      </c>
      <c r="AR17" s="9">
        <f t="shared" si="5"/>
        <v>533.5</v>
      </c>
      <c r="AS17" s="9">
        <f>AR17/'21.01.2015'!AR17*100-100</f>
        <v>0</v>
      </c>
      <c r="AT17" s="9">
        <v>100</v>
      </c>
      <c r="AU17" s="3"/>
      <c r="AV17" s="9"/>
      <c r="AW17" s="9"/>
      <c r="AX17" s="9"/>
      <c r="AY17" s="9"/>
      <c r="AZ17" s="9"/>
      <c r="BA17" s="9"/>
    </row>
    <row r="18" spans="1:53" ht="15.75" customHeight="1">
      <c r="A18" s="7">
        <v>13</v>
      </c>
      <c r="B18" s="8" t="s">
        <v>32</v>
      </c>
      <c r="C18" s="11" t="s">
        <v>67</v>
      </c>
      <c r="D18" s="12" t="s">
        <v>67</v>
      </c>
      <c r="E18" s="28" t="s">
        <v>67</v>
      </c>
      <c r="F18" s="28" t="s">
        <v>67</v>
      </c>
      <c r="G18" s="3">
        <v>227.1</v>
      </c>
      <c r="H18" s="9">
        <v>429.4</v>
      </c>
      <c r="I18" s="9">
        <f t="shared" si="0"/>
        <v>227.1</v>
      </c>
      <c r="J18" s="9">
        <f>I18/'21.01.2015'!I18*100-100</f>
        <v>0</v>
      </c>
      <c r="K18" s="9">
        <f t="shared" si="1"/>
        <v>429.4</v>
      </c>
      <c r="L18" s="9">
        <f>K18/'21.01.2015'!K18*100-100</f>
        <v>0</v>
      </c>
      <c r="M18" s="9">
        <v>30</v>
      </c>
      <c r="N18" s="22"/>
      <c r="O18" s="22"/>
      <c r="P18" s="22"/>
      <c r="Q18" s="22"/>
      <c r="R18" s="3"/>
      <c r="S18" s="9"/>
      <c r="T18" s="9"/>
      <c r="U18" s="11">
        <v>370</v>
      </c>
      <c r="V18" s="12">
        <v>370</v>
      </c>
      <c r="W18" s="15">
        <v>486</v>
      </c>
      <c r="X18" s="9">
        <v>486</v>
      </c>
      <c r="Y18" s="15">
        <v>0</v>
      </c>
      <c r="Z18" s="9">
        <v>0</v>
      </c>
      <c r="AA18" s="9">
        <f t="shared" si="2"/>
        <v>285.3333333333333</v>
      </c>
      <c r="AB18" s="9">
        <f>AA18/'21.01.2015'!I18*100-100</f>
        <v>25.64215470424189</v>
      </c>
      <c r="AC18" s="9">
        <f t="shared" si="3"/>
        <v>285.3333333333333</v>
      </c>
      <c r="AD18" s="9">
        <f>AC18/'21.01.2015'!K18*100-100</f>
        <v>-33.550690886508306</v>
      </c>
      <c r="AE18" s="9">
        <v>100</v>
      </c>
      <c r="AF18" s="28" t="s">
        <v>67</v>
      </c>
      <c r="AG18" s="28" t="s">
        <v>67</v>
      </c>
      <c r="AH18" s="28">
        <v>344</v>
      </c>
      <c r="AI18" s="18">
        <v>344</v>
      </c>
      <c r="AJ18" s="3"/>
      <c r="AK18" s="9"/>
      <c r="AL18" s="3"/>
      <c r="AM18" s="9"/>
      <c r="AN18" s="3"/>
      <c r="AO18" s="9"/>
      <c r="AP18" s="9">
        <f t="shared" si="4"/>
        <v>344</v>
      </c>
      <c r="AQ18" s="9">
        <f>AP18/'21.01.2015'!AP18*100-100</f>
        <v>0</v>
      </c>
      <c r="AR18" s="9">
        <f t="shared" si="5"/>
        <v>344</v>
      </c>
      <c r="AS18" s="9">
        <f>AR18/'21.01.2015'!AR18*100-100</f>
        <v>0</v>
      </c>
      <c r="AT18" s="9">
        <v>50</v>
      </c>
      <c r="AU18" s="3"/>
      <c r="AV18" s="9"/>
      <c r="AW18" s="9"/>
      <c r="AX18" s="9"/>
      <c r="AY18" s="9"/>
      <c r="AZ18" s="9"/>
      <c r="BA18" s="9"/>
    </row>
    <row r="19" spans="1:53" ht="15.75">
      <c r="A19" s="7">
        <v>14</v>
      </c>
      <c r="B19" s="8" t="s">
        <v>33</v>
      </c>
      <c r="C19" s="11">
        <v>159.8</v>
      </c>
      <c r="D19" s="12">
        <v>375</v>
      </c>
      <c r="E19" s="28" t="s">
        <v>67</v>
      </c>
      <c r="F19" s="28" t="s">
        <v>67</v>
      </c>
      <c r="G19" s="3">
        <v>310</v>
      </c>
      <c r="H19" s="9">
        <v>522.5</v>
      </c>
      <c r="I19" s="9">
        <f t="shared" si="0"/>
        <v>234.9</v>
      </c>
      <c r="J19" s="9">
        <f>I19/'21.01.2015'!I19*100-100</f>
        <v>-24.225806451612897</v>
      </c>
      <c r="K19" s="9">
        <f t="shared" si="1"/>
        <v>448.75</v>
      </c>
      <c r="L19" s="9">
        <f>K19/'21.01.2015'!K19*100-100</f>
        <v>0</v>
      </c>
      <c r="M19" s="9">
        <v>60</v>
      </c>
      <c r="N19" s="22"/>
      <c r="O19" s="22"/>
      <c r="P19" s="22"/>
      <c r="Q19" s="22"/>
      <c r="R19" s="3"/>
      <c r="S19" s="9"/>
      <c r="T19" s="9"/>
      <c r="U19" s="11">
        <v>300</v>
      </c>
      <c r="V19" s="12">
        <v>350</v>
      </c>
      <c r="W19" s="15">
        <v>270</v>
      </c>
      <c r="X19" s="9">
        <v>304</v>
      </c>
      <c r="Y19" s="15">
        <v>343</v>
      </c>
      <c r="Z19" s="9">
        <v>343</v>
      </c>
      <c r="AA19" s="9">
        <f t="shared" si="2"/>
        <v>304.3333333333333</v>
      </c>
      <c r="AB19" s="9">
        <f>AA19/'21.01.2015'!I19*100-100</f>
        <v>-1.827956989247312</v>
      </c>
      <c r="AC19" s="9">
        <f t="shared" si="3"/>
        <v>332.3333333333333</v>
      </c>
      <c r="AD19" s="9">
        <f>AC19/'21.01.2015'!K19*100-100</f>
        <v>-25.942432683379764</v>
      </c>
      <c r="AE19" s="9">
        <v>100</v>
      </c>
      <c r="AF19" s="28">
        <v>270</v>
      </c>
      <c r="AG19" s="28">
        <v>270</v>
      </c>
      <c r="AH19" s="28">
        <v>289</v>
      </c>
      <c r="AI19" s="18">
        <v>322</v>
      </c>
      <c r="AJ19" s="3"/>
      <c r="AK19" s="9"/>
      <c r="AL19" s="3"/>
      <c r="AM19" s="9"/>
      <c r="AN19" s="3"/>
      <c r="AO19" s="9"/>
      <c r="AP19" s="9">
        <f t="shared" si="4"/>
        <v>279.5</v>
      </c>
      <c r="AQ19" s="9">
        <f>AP19/'21.01.2015'!AP19*100-100</f>
        <v>0</v>
      </c>
      <c r="AR19" s="9">
        <f t="shared" si="5"/>
        <v>296</v>
      </c>
      <c r="AS19" s="9">
        <f>AR19/'21.01.2015'!AR19*100-100</f>
        <v>0</v>
      </c>
      <c r="AT19" s="9">
        <v>100</v>
      </c>
      <c r="AU19" s="3"/>
      <c r="AV19" s="9"/>
      <c r="AW19" s="9"/>
      <c r="AX19" s="9"/>
      <c r="AY19" s="9"/>
      <c r="AZ19" s="9"/>
      <c r="BA19" s="9"/>
    </row>
    <row r="20" spans="1:53" ht="15.75">
      <c r="A20" s="7">
        <v>15</v>
      </c>
      <c r="B20" s="8" t="s">
        <v>34</v>
      </c>
      <c r="C20" s="21">
        <v>129</v>
      </c>
      <c r="D20" s="12">
        <v>270</v>
      </c>
      <c r="E20" s="28" t="s">
        <v>67</v>
      </c>
      <c r="F20" s="28" t="s">
        <v>67</v>
      </c>
      <c r="G20" s="3">
        <v>129</v>
      </c>
      <c r="H20" s="9">
        <v>249</v>
      </c>
      <c r="I20" s="9">
        <f t="shared" si="0"/>
        <v>129</v>
      </c>
      <c r="J20" s="9">
        <f>I20/'21.01.2015'!I20*100-100</f>
        <v>0</v>
      </c>
      <c r="K20" s="9">
        <f t="shared" si="1"/>
        <v>259.5</v>
      </c>
      <c r="L20" s="9">
        <f>K20/'21.01.2015'!K20*100-100</f>
        <v>-2.2838099900212825</v>
      </c>
      <c r="M20" s="9">
        <v>60</v>
      </c>
      <c r="N20" s="22"/>
      <c r="O20" s="22"/>
      <c r="P20" s="22"/>
      <c r="Q20" s="22"/>
      <c r="R20" s="3"/>
      <c r="S20" s="9"/>
      <c r="T20" s="9"/>
      <c r="U20" s="11">
        <v>155</v>
      </c>
      <c r="V20" s="12">
        <v>190</v>
      </c>
      <c r="W20" s="15">
        <v>161</v>
      </c>
      <c r="X20" s="9">
        <v>205</v>
      </c>
      <c r="Y20" s="15">
        <v>150</v>
      </c>
      <c r="Z20" s="9">
        <v>218</v>
      </c>
      <c r="AA20" s="9">
        <f t="shared" si="2"/>
        <v>155.33333333333334</v>
      </c>
      <c r="AB20" s="9">
        <f>AA20/'21.01.2015'!I20*100-100</f>
        <v>20.413436692506465</v>
      </c>
      <c r="AC20" s="9">
        <f t="shared" si="3"/>
        <v>204.33333333333334</v>
      </c>
      <c r="AD20" s="9">
        <f>AC20/'21.01.2015'!K20*100-100</f>
        <v>-23.05712976735137</v>
      </c>
      <c r="AE20" s="9">
        <v>100</v>
      </c>
      <c r="AF20" s="28">
        <v>150</v>
      </c>
      <c r="AG20" s="18">
        <v>150</v>
      </c>
      <c r="AH20" s="28">
        <v>166</v>
      </c>
      <c r="AI20" s="18">
        <v>262</v>
      </c>
      <c r="AJ20" s="3"/>
      <c r="AK20" s="9"/>
      <c r="AL20" s="3"/>
      <c r="AM20" s="9"/>
      <c r="AN20" s="3"/>
      <c r="AO20" s="9"/>
      <c r="AP20" s="9">
        <f t="shared" si="4"/>
        <v>158</v>
      </c>
      <c r="AQ20" s="9">
        <f>AP20/'21.01.2015'!AP20*100-100</f>
        <v>0</v>
      </c>
      <c r="AR20" s="9">
        <f t="shared" si="5"/>
        <v>206</v>
      </c>
      <c r="AS20" s="9">
        <f>AR20/'21.01.2015'!AR20*100-100</f>
        <v>0</v>
      </c>
      <c r="AT20" s="9">
        <v>100</v>
      </c>
      <c r="AU20" s="3"/>
      <c r="AV20" s="9"/>
      <c r="AW20" s="9"/>
      <c r="AX20" s="9"/>
      <c r="AY20" s="9"/>
      <c r="AZ20" s="9"/>
      <c r="BA20" s="9"/>
    </row>
    <row r="21" spans="1:53" ht="15.75">
      <c r="A21" s="7">
        <v>16</v>
      </c>
      <c r="B21" s="8" t="s">
        <v>35</v>
      </c>
      <c r="C21" s="21">
        <v>79.9</v>
      </c>
      <c r="D21" s="12">
        <v>281.25</v>
      </c>
      <c r="E21" s="28">
        <v>99</v>
      </c>
      <c r="F21" s="18">
        <v>179.2</v>
      </c>
      <c r="G21" s="3">
        <v>139</v>
      </c>
      <c r="H21" s="9">
        <v>369</v>
      </c>
      <c r="I21" s="9">
        <f t="shared" si="0"/>
        <v>105.96666666666665</v>
      </c>
      <c r="J21" s="9">
        <f>I21/'21.01.2015'!I21*100-100</f>
        <v>-23.76498800959233</v>
      </c>
      <c r="K21" s="9">
        <f t="shared" si="1"/>
        <v>276.48333333333335</v>
      </c>
      <c r="L21" s="9">
        <f>K21/'21.01.2015'!K21*100-100</f>
        <v>7.2749612002069455</v>
      </c>
      <c r="M21" s="9">
        <v>100</v>
      </c>
      <c r="N21" s="22"/>
      <c r="O21" s="22"/>
      <c r="P21" s="22"/>
      <c r="Q21" s="22"/>
      <c r="R21" s="3"/>
      <c r="S21" s="9"/>
      <c r="T21" s="9"/>
      <c r="U21" s="11">
        <v>76</v>
      </c>
      <c r="V21" s="12">
        <v>290</v>
      </c>
      <c r="W21" s="15">
        <v>140</v>
      </c>
      <c r="X21" s="9">
        <v>369</v>
      </c>
      <c r="Y21" s="15">
        <v>79</v>
      </c>
      <c r="Z21" s="9">
        <v>577</v>
      </c>
      <c r="AA21" s="9">
        <f t="shared" si="2"/>
        <v>98.33333333333333</v>
      </c>
      <c r="AB21" s="9">
        <f>AA21/'21.01.2015'!I21*100-100</f>
        <v>-29.256594724220633</v>
      </c>
      <c r="AC21" s="9">
        <f t="shared" si="3"/>
        <v>412</v>
      </c>
      <c r="AD21" s="9">
        <f>AC21/'21.01.2015'!K21*100-100</f>
        <v>59.85514743921365</v>
      </c>
      <c r="AE21" s="9">
        <v>100</v>
      </c>
      <c r="AF21" s="28">
        <v>80</v>
      </c>
      <c r="AG21" s="18">
        <v>250</v>
      </c>
      <c r="AH21" s="28">
        <v>77</v>
      </c>
      <c r="AI21" s="18">
        <v>124</v>
      </c>
      <c r="AJ21" s="3"/>
      <c r="AK21" s="9"/>
      <c r="AL21" s="3"/>
      <c r="AM21" s="9"/>
      <c r="AN21" s="3"/>
      <c r="AO21" s="9"/>
      <c r="AP21" s="9">
        <f t="shared" si="4"/>
        <v>78.5</v>
      </c>
      <c r="AQ21" s="9">
        <f>AP21/'21.01.2015'!AP21*100-100</f>
        <v>0</v>
      </c>
      <c r="AR21" s="9">
        <f t="shared" si="5"/>
        <v>187</v>
      </c>
      <c r="AS21" s="9">
        <f>AR21/'21.01.2015'!AR21*100-100</f>
        <v>0</v>
      </c>
      <c r="AT21" s="9">
        <v>100</v>
      </c>
      <c r="AU21" s="3"/>
      <c r="AV21" s="9"/>
      <c r="AW21" s="9"/>
      <c r="AX21" s="9"/>
      <c r="AY21" s="9"/>
      <c r="AZ21" s="9"/>
      <c r="BA21" s="9"/>
    </row>
    <row r="22" spans="1:53" ht="15.75">
      <c r="A22" s="7">
        <v>17</v>
      </c>
      <c r="B22" s="8" t="s">
        <v>36</v>
      </c>
      <c r="C22" s="21">
        <v>466.67</v>
      </c>
      <c r="D22" s="12">
        <f>585</f>
        <v>585</v>
      </c>
      <c r="E22" s="28" t="s">
        <v>67</v>
      </c>
      <c r="F22" s="18" t="s">
        <v>67</v>
      </c>
      <c r="G22" s="3">
        <v>359</v>
      </c>
      <c r="H22" s="9">
        <v>476</v>
      </c>
      <c r="I22" s="9">
        <f t="shared" si="0"/>
        <v>412.83500000000004</v>
      </c>
      <c r="J22" s="9">
        <f>I22/'21.01.2015'!I22*100-100</f>
        <v>14.995821727019504</v>
      </c>
      <c r="K22" s="9">
        <f t="shared" si="1"/>
        <v>530.5</v>
      </c>
      <c r="L22" s="9">
        <f>K22/'21.01.2015'!K22*100-100</f>
        <v>-33.79797462983646</v>
      </c>
      <c r="M22" s="9">
        <v>60</v>
      </c>
      <c r="N22" s="22"/>
      <c r="O22" s="22"/>
      <c r="P22" s="22"/>
      <c r="Q22" s="22"/>
      <c r="R22" s="3"/>
      <c r="S22" s="9"/>
      <c r="T22" s="9"/>
      <c r="U22" s="13">
        <v>160</v>
      </c>
      <c r="V22" s="14">
        <v>420</v>
      </c>
      <c r="W22" s="15">
        <v>0</v>
      </c>
      <c r="X22" s="9">
        <v>0</v>
      </c>
      <c r="Y22" s="15">
        <v>241.5</v>
      </c>
      <c r="Z22" s="9">
        <v>241.5</v>
      </c>
      <c r="AA22" s="9">
        <f t="shared" si="2"/>
        <v>133.83333333333334</v>
      </c>
      <c r="AB22" s="9">
        <f>AA22/'21.01.2015'!I22*100-100</f>
        <v>-62.7205199628598</v>
      </c>
      <c r="AC22" s="9">
        <f t="shared" si="3"/>
        <v>220.5</v>
      </c>
      <c r="AD22" s="9">
        <f>AC22/'21.01.2015'!K22*100-100</f>
        <v>-72.48341829571902</v>
      </c>
      <c r="AE22" s="9">
        <v>100</v>
      </c>
      <c r="AF22" s="28">
        <v>250</v>
      </c>
      <c r="AG22" s="18">
        <v>250</v>
      </c>
      <c r="AH22" s="28">
        <v>340</v>
      </c>
      <c r="AI22" s="18">
        <v>340</v>
      </c>
      <c r="AJ22" s="3"/>
      <c r="AK22" s="9"/>
      <c r="AL22" s="3"/>
      <c r="AM22" s="9"/>
      <c r="AN22" s="3"/>
      <c r="AO22" s="9"/>
      <c r="AP22" s="9">
        <f t="shared" si="4"/>
        <v>295</v>
      </c>
      <c r="AQ22" s="9">
        <f>AP22/'21.01.2015'!AP22*100-100</f>
        <v>0</v>
      </c>
      <c r="AR22" s="9">
        <f t="shared" si="5"/>
        <v>295</v>
      </c>
      <c r="AS22" s="9">
        <f>AR22/'21.01.2015'!AR22*100-100</f>
        <v>0</v>
      </c>
      <c r="AT22" s="9">
        <v>100</v>
      </c>
      <c r="AU22" s="3"/>
      <c r="AV22" s="9"/>
      <c r="AW22" s="9"/>
      <c r="AX22" s="9"/>
      <c r="AY22" s="9"/>
      <c r="AZ22" s="9"/>
      <c r="BA22" s="9"/>
    </row>
    <row r="23" spans="1:53" ht="15.75">
      <c r="A23" s="7">
        <v>18</v>
      </c>
      <c r="B23" s="8" t="s">
        <v>37</v>
      </c>
      <c r="C23" s="21">
        <v>162.5</v>
      </c>
      <c r="D23" s="12">
        <v>268</v>
      </c>
      <c r="E23" s="28" t="s">
        <v>67</v>
      </c>
      <c r="F23" s="18" t="s">
        <v>67</v>
      </c>
      <c r="G23" s="3">
        <v>659</v>
      </c>
      <c r="H23" s="9">
        <v>659</v>
      </c>
      <c r="I23" s="9">
        <f t="shared" si="0"/>
        <v>410.75</v>
      </c>
      <c r="J23" s="9">
        <f>I23/'21.01.2015'!I23*100-100</f>
        <v>-37.67071320182094</v>
      </c>
      <c r="K23" s="9">
        <f t="shared" si="1"/>
        <v>463.5</v>
      </c>
      <c r="L23" s="9">
        <f>K23/'21.01.2015'!K23*100-100</f>
        <v>-42.117488386033266</v>
      </c>
      <c r="M23" s="9">
        <v>60</v>
      </c>
      <c r="N23" s="22"/>
      <c r="O23" s="22"/>
      <c r="P23" s="22"/>
      <c r="Q23" s="22"/>
      <c r="R23" s="3"/>
      <c r="S23" s="9"/>
      <c r="T23" s="9"/>
      <c r="U23" s="13">
        <v>150</v>
      </c>
      <c r="V23" s="14">
        <v>350</v>
      </c>
      <c r="W23" s="15">
        <v>168</v>
      </c>
      <c r="X23" s="9">
        <v>233</v>
      </c>
      <c r="Y23" s="15">
        <v>135</v>
      </c>
      <c r="Z23" s="9">
        <v>135</v>
      </c>
      <c r="AA23" s="9">
        <f t="shared" si="2"/>
        <v>151</v>
      </c>
      <c r="AB23" s="9">
        <f>AA23/'21.01.2015'!I23*100-100</f>
        <v>-77.08649468892261</v>
      </c>
      <c r="AC23" s="9">
        <f t="shared" si="3"/>
        <v>239.33333333333334</v>
      </c>
      <c r="AD23" s="9">
        <f>AC23/'21.01.2015'!K23*100-100</f>
        <v>-70.11172719250045</v>
      </c>
      <c r="AE23" s="9">
        <v>100</v>
      </c>
      <c r="AF23" s="28">
        <v>90</v>
      </c>
      <c r="AG23" s="18">
        <v>130</v>
      </c>
      <c r="AH23" s="28">
        <v>133</v>
      </c>
      <c r="AI23" s="18">
        <v>133</v>
      </c>
      <c r="AJ23" s="3"/>
      <c r="AK23" s="9"/>
      <c r="AL23" s="3"/>
      <c r="AM23" s="9"/>
      <c r="AN23" s="3"/>
      <c r="AO23" s="9"/>
      <c r="AP23" s="9">
        <f t="shared" si="4"/>
        <v>111.5</v>
      </c>
      <c r="AQ23" s="9">
        <f>AP23/'21.01.2015'!AP23*100-100</f>
        <v>0</v>
      </c>
      <c r="AR23" s="9">
        <f t="shared" si="5"/>
        <v>131.5</v>
      </c>
      <c r="AS23" s="9">
        <f>AR23/'21.01.2015'!AR23*100-100</f>
        <v>0</v>
      </c>
      <c r="AT23" s="9">
        <v>100</v>
      </c>
      <c r="AU23" s="3"/>
      <c r="AV23" s="9"/>
      <c r="AW23" s="9"/>
      <c r="AX23" s="9"/>
      <c r="AY23" s="9"/>
      <c r="AZ23" s="9"/>
      <c r="BA23" s="9"/>
    </row>
    <row r="24" spans="1:53" ht="15.75">
      <c r="A24" s="7">
        <v>19</v>
      </c>
      <c r="B24" s="8" t="s">
        <v>38</v>
      </c>
      <c r="C24" s="21">
        <v>25.2</v>
      </c>
      <c r="D24" s="12">
        <v>89.9</v>
      </c>
      <c r="E24" s="28">
        <v>27.84</v>
      </c>
      <c r="F24" s="18">
        <v>137.18</v>
      </c>
      <c r="G24" s="3">
        <v>16.35</v>
      </c>
      <c r="H24" s="9">
        <v>97</v>
      </c>
      <c r="I24" s="9">
        <f t="shared" si="0"/>
        <v>23.13</v>
      </c>
      <c r="J24" s="9">
        <f>I24/'21.01.2015'!I24*100-100</f>
        <v>41.467889908256865</v>
      </c>
      <c r="K24" s="9">
        <f t="shared" si="1"/>
        <v>108.02666666666669</v>
      </c>
      <c r="L24" s="9">
        <f>K24/'21.01.2015'!K24*100-100</f>
        <v>-18.813567814018725</v>
      </c>
      <c r="M24" s="9">
        <v>100</v>
      </c>
      <c r="N24" s="22"/>
      <c r="O24" s="22"/>
      <c r="P24" s="22"/>
      <c r="Q24" s="22"/>
      <c r="R24" s="3"/>
      <c r="S24" s="9"/>
      <c r="T24" s="9"/>
      <c r="U24" s="11">
        <v>27</v>
      </c>
      <c r="V24" s="12">
        <v>74</v>
      </c>
      <c r="W24" s="15">
        <v>41</v>
      </c>
      <c r="X24" s="9">
        <v>65</v>
      </c>
      <c r="Y24" s="15">
        <v>17.5</v>
      </c>
      <c r="Z24" s="9">
        <v>70</v>
      </c>
      <c r="AA24" s="9">
        <f t="shared" si="2"/>
        <v>28.5</v>
      </c>
      <c r="AB24" s="9">
        <f>AA24/'21.01.2015'!I24*100-100</f>
        <v>74.31192660550457</v>
      </c>
      <c r="AC24" s="9">
        <f t="shared" si="3"/>
        <v>69.66666666666667</v>
      </c>
      <c r="AD24" s="9">
        <f>AC24/'21.01.2015'!K24*100-100</f>
        <v>-47.64266746831003</v>
      </c>
      <c r="AE24" s="9">
        <v>100</v>
      </c>
      <c r="AF24" s="28">
        <v>38</v>
      </c>
      <c r="AG24" s="18">
        <v>140</v>
      </c>
      <c r="AH24" s="28">
        <v>43</v>
      </c>
      <c r="AI24" s="18">
        <v>74</v>
      </c>
      <c r="AJ24" s="3"/>
      <c r="AK24" s="9"/>
      <c r="AL24" s="3"/>
      <c r="AM24" s="9"/>
      <c r="AN24" s="3"/>
      <c r="AO24" s="9"/>
      <c r="AP24" s="9">
        <f t="shared" si="4"/>
        <v>40.5</v>
      </c>
      <c r="AQ24" s="9">
        <f>AP24/'21.01.2015'!AP24*100-100</f>
        <v>0</v>
      </c>
      <c r="AR24" s="9">
        <f t="shared" si="5"/>
        <v>107</v>
      </c>
      <c r="AS24" s="9">
        <f>AR24/'21.01.2015'!AR24*100-100</f>
        <v>0</v>
      </c>
      <c r="AT24" s="9">
        <v>100</v>
      </c>
      <c r="AU24" s="3"/>
      <c r="AV24" s="9"/>
      <c r="AW24" s="9"/>
      <c r="AX24" s="9"/>
      <c r="AY24" s="9"/>
      <c r="AZ24" s="9"/>
      <c r="BA24" s="9"/>
    </row>
    <row r="25" spans="1:53" s="20" customFormat="1" ht="18.75" customHeight="1">
      <c r="A25" s="16">
        <v>20</v>
      </c>
      <c r="B25" s="17" t="s">
        <v>39</v>
      </c>
      <c r="C25" s="21">
        <v>49</v>
      </c>
      <c r="D25" s="12">
        <v>121.6</v>
      </c>
      <c r="E25" s="28">
        <v>36.33</v>
      </c>
      <c r="F25" s="18">
        <v>112.25</v>
      </c>
      <c r="G25" s="3">
        <v>55.25</v>
      </c>
      <c r="H25" s="9">
        <v>100.63</v>
      </c>
      <c r="I25" s="9">
        <f t="shared" si="0"/>
        <v>46.85999999999999</v>
      </c>
      <c r="J25" s="9">
        <f>I25/'21.01.2015'!I25*100-100</f>
        <v>-15.185520361990967</v>
      </c>
      <c r="K25" s="9">
        <f t="shared" si="1"/>
        <v>111.49333333333334</v>
      </c>
      <c r="L25" s="9">
        <f>K25/'21.01.2015'!K25*100-100</f>
        <v>-0.4908815041799244</v>
      </c>
      <c r="M25" s="9">
        <v>100</v>
      </c>
      <c r="N25" s="23"/>
      <c r="O25" s="23"/>
      <c r="P25" s="23"/>
      <c r="Q25" s="23"/>
      <c r="R25" s="19"/>
      <c r="S25" s="18"/>
      <c r="T25" s="18"/>
      <c r="U25" s="13">
        <v>52.9</v>
      </c>
      <c r="V25" s="14">
        <v>125.6</v>
      </c>
      <c r="W25" s="15">
        <v>63</v>
      </c>
      <c r="X25" s="9">
        <v>110</v>
      </c>
      <c r="Y25" s="15">
        <v>64</v>
      </c>
      <c r="Z25" s="9">
        <v>105.6</v>
      </c>
      <c r="AA25" s="9">
        <f t="shared" si="2"/>
        <v>59.96666666666667</v>
      </c>
      <c r="AB25" s="9">
        <f>AA25/'21.01.2015'!I25*100-100</f>
        <v>8.536953242835608</v>
      </c>
      <c r="AC25" s="9">
        <f t="shared" si="3"/>
        <v>113.73333333333333</v>
      </c>
      <c r="AD25" s="9">
        <f>AC25/'21.01.2015'!K25*100-100</f>
        <v>1.508344985571057</v>
      </c>
      <c r="AE25" s="9">
        <v>100</v>
      </c>
      <c r="AF25" s="28">
        <v>57.1</v>
      </c>
      <c r="AG25" s="18">
        <v>140</v>
      </c>
      <c r="AH25" s="28">
        <v>57.15</v>
      </c>
      <c r="AI25" s="18">
        <v>142.9</v>
      </c>
      <c r="AJ25" s="19"/>
      <c r="AK25" s="18"/>
      <c r="AL25" s="19"/>
      <c r="AM25" s="18"/>
      <c r="AN25" s="19"/>
      <c r="AO25" s="18"/>
      <c r="AP25" s="9">
        <f t="shared" si="4"/>
        <v>57.125</v>
      </c>
      <c r="AQ25" s="9">
        <f>AP25/'21.01.2015'!AP25*100-100</f>
        <v>0</v>
      </c>
      <c r="AR25" s="9">
        <f t="shared" si="5"/>
        <v>141.45</v>
      </c>
      <c r="AS25" s="9">
        <f>AR25/'21.01.2015'!AR25*100-100</f>
        <v>0</v>
      </c>
      <c r="AT25" s="9">
        <v>100</v>
      </c>
      <c r="AU25" s="19"/>
      <c r="AV25" s="18"/>
      <c r="AW25" s="18"/>
      <c r="AX25" s="18"/>
      <c r="AY25" s="18"/>
      <c r="AZ25" s="18"/>
      <c r="BA25" s="18"/>
    </row>
    <row r="26" spans="1:53" s="20" customFormat="1" ht="15.75" customHeight="1">
      <c r="A26" s="16">
        <v>21</v>
      </c>
      <c r="B26" s="17" t="s">
        <v>40</v>
      </c>
      <c r="C26" s="21">
        <v>30.62</v>
      </c>
      <c r="D26" s="12">
        <v>87.67</v>
      </c>
      <c r="E26" s="28">
        <v>61.5</v>
      </c>
      <c r="F26" s="18">
        <v>114.75</v>
      </c>
      <c r="G26" s="3">
        <v>54.27</v>
      </c>
      <c r="H26" s="9">
        <v>56.87</v>
      </c>
      <c r="I26" s="9">
        <f t="shared" si="0"/>
        <v>48.796666666666674</v>
      </c>
      <c r="J26" s="9">
        <f>I26/'21.01.2015'!I26*100-100</f>
        <v>-10.085375591179897</v>
      </c>
      <c r="K26" s="9">
        <f t="shared" si="1"/>
        <v>86.43</v>
      </c>
      <c r="L26" s="9">
        <f>K26/'21.01.2015'!K26*100-100</f>
        <v>0</v>
      </c>
      <c r="M26" s="9">
        <v>100</v>
      </c>
      <c r="N26" s="23"/>
      <c r="O26" s="23"/>
      <c r="P26" s="23"/>
      <c r="Q26" s="23"/>
      <c r="R26" s="19"/>
      <c r="S26" s="18"/>
      <c r="T26" s="18"/>
      <c r="U26" s="13">
        <v>51.82</v>
      </c>
      <c r="V26" s="14">
        <v>57.14</v>
      </c>
      <c r="W26" s="15">
        <v>31.4</v>
      </c>
      <c r="X26" s="9">
        <v>61</v>
      </c>
      <c r="Y26" s="15">
        <v>65</v>
      </c>
      <c r="Z26" s="9">
        <v>69</v>
      </c>
      <c r="AA26" s="9">
        <f t="shared" si="2"/>
        <v>49.406666666666666</v>
      </c>
      <c r="AB26" s="9">
        <f>AA26/'21.01.2015'!I26*100-100</f>
        <v>-8.961366009458885</v>
      </c>
      <c r="AC26" s="9">
        <f t="shared" si="3"/>
        <v>62.379999999999995</v>
      </c>
      <c r="AD26" s="9">
        <f>AC26/'21.01.2015'!K26*100-100</f>
        <v>-27.825986347333114</v>
      </c>
      <c r="AE26" s="9">
        <v>100</v>
      </c>
      <c r="AF26" s="28">
        <v>52.5</v>
      </c>
      <c r="AG26" s="18">
        <v>80</v>
      </c>
      <c r="AH26" s="28">
        <v>80</v>
      </c>
      <c r="AI26" s="18">
        <v>127.5</v>
      </c>
      <c r="AJ26" s="19"/>
      <c r="AK26" s="18"/>
      <c r="AL26" s="19"/>
      <c r="AM26" s="18"/>
      <c r="AN26" s="19"/>
      <c r="AO26" s="18"/>
      <c r="AP26" s="9">
        <f t="shared" si="4"/>
        <v>66.25</v>
      </c>
      <c r="AQ26" s="9">
        <f>AP26/'21.01.2015'!AP26*100-100</f>
        <v>0</v>
      </c>
      <c r="AR26" s="9">
        <f t="shared" si="5"/>
        <v>103.75</v>
      </c>
      <c r="AS26" s="9">
        <f>AR26/'21.01.2015'!AR26*100-100</f>
        <v>0</v>
      </c>
      <c r="AT26" s="9">
        <v>100</v>
      </c>
      <c r="AU26" s="19"/>
      <c r="AV26" s="18"/>
      <c r="AW26" s="18"/>
      <c r="AX26" s="18"/>
      <c r="AY26" s="18"/>
      <c r="AZ26" s="18"/>
      <c r="BA26" s="18"/>
    </row>
    <row r="27" spans="1:53" ht="16.5" customHeight="1">
      <c r="A27" s="7">
        <v>22</v>
      </c>
      <c r="B27" s="8" t="s">
        <v>41</v>
      </c>
      <c r="C27" s="21">
        <v>37.74</v>
      </c>
      <c r="D27" s="12">
        <v>64.78</v>
      </c>
      <c r="E27" s="28">
        <v>47.86</v>
      </c>
      <c r="F27" s="18">
        <v>55.6</v>
      </c>
      <c r="G27" s="3">
        <v>53.66</v>
      </c>
      <c r="H27" s="9">
        <v>58.57</v>
      </c>
      <c r="I27" s="9">
        <f t="shared" si="0"/>
        <v>46.419999999999995</v>
      </c>
      <c r="J27" s="9">
        <f>I27/'21.01.2015'!I27*100-100</f>
        <v>-13.492359299291849</v>
      </c>
      <c r="K27" s="9">
        <f t="shared" si="1"/>
        <v>59.65</v>
      </c>
      <c r="L27" s="9">
        <f>K27/'21.01.2015'!K27*100-100</f>
        <v>1.9600022790724267</v>
      </c>
      <c r="M27" s="9">
        <v>100</v>
      </c>
      <c r="N27" s="22"/>
      <c r="O27" s="22"/>
      <c r="P27" s="22"/>
      <c r="Q27" s="22"/>
      <c r="R27" s="3"/>
      <c r="S27" s="9"/>
      <c r="T27" s="9"/>
      <c r="U27" s="11">
        <v>39.92</v>
      </c>
      <c r="V27" s="12">
        <v>65.24</v>
      </c>
      <c r="W27" s="15">
        <v>48.69</v>
      </c>
      <c r="X27" s="9">
        <v>67.83</v>
      </c>
      <c r="Y27" s="15">
        <v>52.1</v>
      </c>
      <c r="Z27" s="9">
        <v>58.62</v>
      </c>
      <c r="AA27" s="9">
        <f t="shared" si="2"/>
        <v>46.903333333333336</v>
      </c>
      <c r="AB27" s="9">
        <f>AA27/'21.01.2015'!I27*100-100</f>
        <v>-12.591626288979981</v>
      </c>
      <c r="AC27" s="9">
        <f t="shared" si="3"/>
        <v>63.89666666666667</v>
      </c>
      <c r="AD27" s="9">
        <f>AC27/'21.01.2015'!K27*100-100</f>
        <v>9.218847928892956</v>
      </c>
      <c r="AE27" s="9">
        <v>100</v>
      </c>
      <c r="AF27" s="28">
        <v>48.68</v>
      </c>
      <c r="AG27" s="18">
        <v>48.68</v>
      </c>
      <c r="AH27" s="28">
        <v>51.61</v>
      </c>
      <c r="AI27" s="18">
        <v>65.34</v>
      </c>
      <c r="AJ27" s="3"/>
      <c r="AK27" s="9"/>
      <c r="AL27" s="3"/>
      <c r="AM27" s="9"/>
      <c r="AN27" s="3"/>
      <c r="AO27" s="9"/>
      <c r="AP27" s="9">
        <f t="shared" si="4"/>
        <v>50.144999999999996</v>
      </c>
      <c r="AQ27" s="9">
        <f>AP27/'21.01.2015'!AP27*100-100</f>
        <v>0</v>
      </c>
      <c r="AR27" s="9">
        <f t="shared" si="5"/>
        <v>57.010000000000005</v>
      </c>
      <c r="AS27" s="9">
        <f>AR27/'21.01.2015'!AR27*100-100</f>
        <v>0</v>
      </c>
      <c r="AT27" s="9">
        <v>100</v>
      </c>
      <c r="AU27" s="3"/>
      <c r="AV27" s="9"/>
      <c r="AW27" s="9"/>
      <c r="AX27" s="9"/>
      <c r="AY27" s="9"/>
      <c r="AZ27" s="9"/>
      <c r="BA27" s="9"/>
    </row>
    <row r="28" spans="1:53" ht="15.75" customHeight="1">
      <c r="A28" s="7">
        <v>23</v>
      </c>
      <c r="B28" s="8" t="s">
        <v>42</v>
      </c>
      <c r="C28" s="21">
        <v>247.5</v>
      </c>
      <c r="D28" s="12">
        <v>274</v>
      </c>
      <c r="E28" s="28">
        <v>380.45</v>
      </c>
      <c r="F28" s="18">
        <v>380.45</v>
      </c>
      <c r="G28" s="3">
        <v>208</v>
      </c>
      <c r="H28" s="9">
        <v>248.4</v>
      </c>
      <c r="I28" s="9">
        <f t="shared" si="0"/>
        <v>278.65000000000003</v>
      </c>
      <c r="J28" s="9">
        <f>I28/'21.01.2015'!I28*100-100</f>
        <v>33.96634615384616</v>
      </c>
      <c r="K28" s="9">
        <f t="shared" si="1"/>
        <v>300.95</v>
      </c>
      <c r="L28" s="9">
        <f>K28/'21.01.2015'!K28*100-100</f>
        <v>0.2776697950796887</v>
      </c>
      <c r="M28" s="9">
        <v>100</v>
      </c>
      <c r="N28" s="22"/>
      <c r="O28" s="22"/>
      <c r="P28" s="22"/>
      <c r="Q28" s="22"/>
      <c r="R28" s="3"/>
      <c r="S28" s="9"/>
      <c r="T28" s="9"/>
      <c r="U28" s="13">
        <v>110</v>
      </c>
      <c r="V28" s="14">
        <v>215</v>
      </c>
      <c r="W28" s="15">
        <v>122</v>
      </c>
      <c r="X28" s="9">
        <v>302</v>
      </c>
      <c r="Y28" s="15">
        <v>106</v>
      </c>
      <c r="Z28" s="9">
        <v>106</v>
      </c>
      <c r="AA28" s="9">
        <f t="shared" si="2"/>
        <v>112.66666666666667</v>
      </c>
      <c r="AB28" s="9">
        <f>AA28/'21.01.2015'!I28*100-100</f>
        <v>-45.83333333333333</v>
      </c>
      <c r="AC28" s="9">
        <f t="shared" si="3"/>
        <v>207.66666666666666</v>
      </c>
      <c r="AD28" s="9">
        <f>AC28/'21.01.2015'!K28*100-100</f>
        <v>-30.804687066140943</v>
      </c>
      <c r="AE28" s="9">
        <v>100</v>
      </c>
      <c r="AF28" s="28">
        <v>90</v>
      </c>
      <c r="AG28" s="18">
        <v>192</v>
      </c>
      <c r="AH28" s="28">
        <v>95</v>
      </c>
      <c r="AI28" s="18">
        <v>200</v>
      </c>
      <c r="AJ28" s="3"/>
      <c r="AK28" s="9"/>
      <c r="AL28" s="3"/>
      <c r="AM28" s="9"/>
      <c r="AN28" s="3"/>
      <c r="AO28" s="9"/>
      <c r="AP28" s="9">
        <f t="shared" si="4"/>
        <v>92.5</v>
      </c>
      <c r="AQ28" s="9">
        <f>AP28/'21.01.2015'!AP28*100-100</f>
        <v>0</v>
      </c>
      <c r="AR28" s="9">
        <f t="shared" si="5"/>
        <v>196</v>
      </c>
      <c r="AS28" s="9">
        <f>AR28/'21.01.2015'!AR28*100-100</f>
        <v>0</v>
      </c>
      <c r="AT28" s="9">
        <v>100</v>
      </c>
      <c r="AU28" s="3"/>
      <c r="AV28" s="9"/>
      <c r="AW28" s="9"/>
      <c r="AX28" s="9"/>
      <c r="AY28" s="9"/>
      <c r="AZ28" s="9"/>
      <c r="BA28" s="9"/>
    </row>
    <row r="29" spans="1:53" ht="15.75">
      <c r="A29" s="7">
        <v>24</v>
      </c>
      <c r="B29" s="8" t="s">
        <v>43</v>
      </c>
      <c r="C29" s="26">
        <v>449.5</v>
      </c>
      <c r="D29" s="12">
        <v>600</v>
      </c>
      <c r="E29" s="28">
        <v>344.5</v>
      </c>
      <c r="F29" s="18">
        <v>439.5</v>
      </c>
      <c r="G29" s="3">
        <v>422.5</v>
      </c>
      <c r="H29" s="9">
        <v>545.3</v>
      </c>
      <c r="I29" s="9">
        <f t="shared" si="0"/>
        <v>405.5</v>
      </c>
      <c r="J29" s="9">
        <f>I29/'21.01.2015'!I29*100-100</f>
        <v>-4.0236686390532554</v>
      </c>
      <c r="K29" s="9">
        <f t="shared" si="1"/>
        <v>528.2666666666667</v>
      </c>
      <c r="L29" s="9">
        <f>K29/'21.01.2015'!K29*100-100</f>
        <v>4.582409460458251</v>
      </c>
      <c r="M29" s="9">
        <v>100</v>
      </c>
      <c r="N29" s="22"/>
      <c r="O29" s="22"/>
      <c r="P29" s="22"/>
      <c r="Q29" s="22"/>
      <c r="R29" s="3"/>
      <c r="S29" s="9"/>
      <c r="T29" s="9"/>
      <c r="U29" s="11">
        <v>140</v>
      </c>
      <c r="V29" s="12">
        <v>544</v>
      </c>
      <c r="W29" s="15">
        <v>389</v>
      </c>
      <c r="X29" s="9">
        <v>428.5</v>
      </c>
      <c r="Y29" s="15">
        <v>449</v>
      </c>
      <c r="Z29" s="9">
        <v>449.4</v>
      </c>
      <c r="AA29" s="9">
        <f t="shared" si="2"/>
        <v>326</v>
      </c>
      <c r="AB29" s="9">
        <f>AA29/'21.01.2015'!I29*100-100</f>
        <v>-22.84023668639054</v>
      </c>
      <c r="AC29" s="9">
        <f t="shared" si="3"/>
        <v>473.9666666666667</v>
      </c>
      <c r="AD29" s="9">
        <f>AC29/'21.01.2015'!K29*100-100</f>
        <v>-6.167511350438161</v>
      </c>
      <c r="AE29" s="9">
        <v>100</v>
      </c>
      <c r="AF29" s="28">
        <v>115</v>
      </c>
      <c r="AG29" s="18">
        <v>115</v>
      </c>
      <c r="AH29" s="28">
        <v>140</v>
      </c>
      <c r="AI29" s="18">
        <v>312</v>
      </c>
      <c r="AJ29" s="3"/>
      <c r="AK29" s="9"/>
      <c r="AL29" s="3"/>
      <c r="AM29" s="9"/>
      <c r="AN29" s="3"/>
      <c r="AO29" s="9"/>
      <c r="AP29" s="9">
        <f t="shared" si="4"/>
        <v>127.5</v>
      </c>
      <c r="AQ29" s="9">
        <f>AP29/'21.01.2015'!AP29*100-100</f>
        <v>0</v>
      </c>
      <c r="AR29" s="9">
        <f t="shared" si="5"/>
        <v>213.5</v>
      </c>
      <c r="AS29" s="9">
        <f>AR29/'21.01.2015'!AR29*100-100</f>
        <v>0</v>
      </c>
      <c r="AT29" s="9">
        <v>100</v>
      </c>
      <c r="AU29" s="3"/>
      <c r="AV29" s="9"/>
      <c r="AW29" s="9"/>
      <c r="AX29" s="9"/>
      <c r="AY29" s="9"/>
      <c r="AZ29" s="9"/>
      <c r="BA29" s="9"/>
    </row>
    <row r="30" spans="1:53" ht="15.75" customHeight="1">
      <c r="A30" s="7">
        <v>25</v>
      </c>
      <c r="B30" s="8" t="s">
        <v>44</v>
      </c>
      <c r="C30" s="11">
        <v>58.47</v>
      </c>
      <c r="D30" s="12">
        <v>58.47</v>
      </c>
      <c r="E30" s="28">
        <v>57.34</v>
      </c>
      <c r="F30" s="18">
        <v>57.34</v>
      </c>
      <c r="G30" s="3">
        <v>41</v>
      </c>
      <c r="H30" s="9">
        <v>47</v>
      </c>
      <c r="I30" s="9">
        <f t="shared" si="0"/>
        <v>52.27</v>
      </c>
      <c r="J30" s="9">
        <f>I30/'21.01.2015'!I30*100-100</f>
        <v>27.487804878048777</v>
      </c>
      <c r="K30" s="9">
        <f t="shared" si="1"/>
        <v>54.27</v>
      </c>
      <c r="L30" s="9">
        <f>K30/'21.01.2015'!K30*100-100</f>
        <v>0</v>
      </c>
      <c r="M30" s="9">
        <v>100</v>
      </c>
      <c r="N30" s="22"/>
      <c r="O30" s="22"/>
      <c r="P30" s="22"/>
      <c r="Q30" s="22"/>
      <c r="R30" s="3"/>
      <c r="S30" s="9"/>
      <c r="T30" s="9"/>
      <c r="U30" s="13" t="s">
        <v>67</v>
      </c>
      <c r="V30" s="14" t="s">
        <v>67</v>
      </c>
      <c r="W30" s="15" t="s">
        <v>67</v>
      </c>
      <c r="X30" s="9" t="s">
        <v>67</v>
      </c>
      <c r="Y30" s="15">
        <v>70.1</v>
      </c>
      <c r="Z30" s="9">
        <v>70.1</v>
      </c>
      <c r="AA30" s="9">
        <f t="shared" si="2"/>
        <v>70.1</v>
      </c>
      <c r="AB30" s="9">
        <f>AA30/'21.01.2015'!I30*100-100</f>
        <v>70.97560975609755</v>
      </c>
      <c r="AC30" s="9">
        <f t="shared" si="3"/>
        <v>70.1</v>
      </c>
      <c r="AD30" s="9">
        <f>AC30/'21.01.2015'!K30*100-100</f>
        <v>29.168969964989856</v>
      </c>
      <c r="AE30" s="9">
        <v>30</v>
      </c>
      <c r="AF30" s="28">
        <v>46</v>
      </c>
      <c r="AG30" s="18">
        <v>46</v>
      </c>
      <c r="AH30" s="28">
        <v>53</v>
      </c>
      <c r="AI30" s="18">
        <v>69</v>
      </c>
      <c r="AJ30" s="3"/>
      <c r="AK30" s="9"/>
      <c r="AL30" s="3"/>
      <c r="AM30" s="9"/>
      <c r="AN30" s="3"/>
      <c r="AO30" s="9"/>
      <c r="AP30" s="9">
        <f t="shared" si="4"/>
        <v>49.5</v>
      </c>
      <c r="AQ30" s="9">
        <f>AP30/'21.01.2015'!AP30*100-100</f>
        <v>0</v>
      </c>
      <c r="AR30" s="9">
        <f t="shared" si="5"/>
        <v>57.5</v>
      </c>
      <c r="AS30" s="9">
        <f>AR30/'21.01.2015'!AR30*100-100</f>
        <v>0</v>
      </c>
      <c r="AT30" s="9">
        <v>100</v>
      </c>
      <c r="AU30" s="3"/>
      <c r="AV30" s="9"/>
      <c r="AW30" s="9"/>
      <c r="AX30" s="9"/>
      <c r="AY30" s="9"/>
      <c r="AZ30" s="9"/>
      <c r="BA30" s="9"/>
    </row>
    <row r="31" spans="1:53" ht="15.75">
      <c r="A31" s="7">
        <v>26</v>
      </c>
      <c r="B31" s="8" t="s">
        <v>45</v>
      </c>
      <c r="C31" s="11">
        <v>124.5</v>
      </c>
      <c r="D31" s="12">
        <v>162.57</v>
      </c>
      <c r="E31" s="28">
        <v>128.28</v>
      </c>
      <c r="F31" s="18">
        <v>163.14</v>
      </c>
      <c r="G31" s="3">
        <v>104.33</v>
      </c>
      <c r="H31" s="9">
        <v>142.7</v>
      </c>
      <c r="I31" s="9">
        <f t="shared" si="0"/>
        <v>119.03666666666668</v>
      </c>
      <c r="J31" s="9">
        <f>I31/'21.01.2015'!I31*100-100</f>
        <v>14.096297006294137</v>
      </c>
      <c r="K31" s="9">
        <f t="shared" si="1"/>
        <v>156.13666666666666</v>
      </c>
      <c r="L31" s="9">
        <f>K31/'21.01.2015'!K31*100-100</f>
        <v>-1.2147542020794333</v>
      </c>
      <c r="M31" s="9">
        <v>100</v>
      </c>
      <c r="N31" s="22"/>
      <c r="O31" s="22"/>
      <c r="P31" s="22"/>
      <c r="Q31" s="22"/>
      <c r="R31" s="3"/>
      <c r="S31" s="9"/>
      <c r="T31" s="9"/>
      <c r="U31" s="11">
        <v>87.5</v>
      </c>
      <c r="V31" s="12">
        <v>175</v>
      </c>
      <c r="W31" s="15">
        <v>80</v>
      </c>
      <c r="X31" s="9">
        <v>182</v>
      </c>
      <c r="Y31" s="15">
        <v>117</v>
      </c>
      <c r="Z31" s="9">
        <v>196</v>
      </c>
      <c r="AA31" s="9">
        <f t="shared" si="2"/>
        <v>94.83333333333333</v>
      </c>
      <c r="AB31" s="9">
        <f>AA31/'21.01.2015'!I31*100-100</f>
        <v>-9.102527237291923</v>
      </c>
      <c r="AC31" s="9">
        <f t="shared" si="3"/>
        <v>184.33333333333334</v>
      </c>
      <c r="AD31" s="9">
        <f>AC31/'21.01.2015'!K31*100-100</f>
        <v>16.624839192694594</v>
      </c>
      <c r="AE31" s="9">
        <v>100</v>
      </c>
      <c r="AF31" s="28">
        <v>92.5</v>
      </c>
      <c r="AG31" s="18">
        <v>97.9</v>
      </c>
      <c r="AH31" s="28">
        <v>103</v>
      </c>
      <c r="AI31" s="18">
        <v>164</v>
      </c>
      <c r="AJ31" s="3"/>
      <c r="AK31" s="9"/>
      <c r="AL31" s="3"/>
      <c r="AM31" s="9"/>
      <c r="AN31" s="3"/>
      <c r="AO31" s="9"/>
      <c r="AP31" s="9">
        <f t="shared" si="4"/>
        <v>97.75</v>
      </c>
      <c r="AQ31" s="9">
        <f>AP31/'21.01.2015'!AP31*100-100</f>
        <v>0</v>
      </c>
      <c r="AR31" s="9">
        <f t="shared" si="5"/>
        <v>130.95</v>
      </c>
      <c r="AS31" s="9">
        <f>AR31/'21.01.2015'!AR31*100-100</f>
        <v>0</v>
      </c>
      <c r="AT31" s="9">
        <v>100</v>
      </c>
      <c r="AU31" s="3"/>
      <c r="AV31" s="9"/>
      <c r="AW31" s="9"/>
      <c r="AX31" s="9"/>
      <c r="AY31" s="9"/>
      <c r="AZ31" s="9"/>
      <c r="BA31" s="9"/>
    </row>
    <row r="32" spans="1:53" ht="15.75" customHeight="1">
      <c r="A32" s="7">
        <v>27</v>
      </c>
      <c r="B32" s="8" t="s">
        <v>46</v>
      </c>
      <c r="C32" s="11">
        <v>289.1</v>
      </c>
      <c r="D32" s="12">
        <v>740</v>
      </c>
      <c r="E32" s="28">
        <v>318.8</v>
      </c>
      <c r="F32" s="18">
        <v>487.3</v>
      </c>
      <c r="G32" s="3">
        <v>349</v>
      </c>
      <c r="H32" s="9">
        <v>365</v>
      </c>
      <c r="I32" s="9">
        <f t="shared" si="0"/>
        <v>318.9666666666667</v>
      </c>
      <c r="J32" s="9">
        <f>I32/'21.01.2015'!I32*100-100</f>
        <v>-8.605539637058257</v>
      </c>
      <c r="K32" s="9">
        <f t="shared" si="1"/>
        <v>530.7666666666667</v>
      </c>
      <c r="L32" s="9">
        <f>K32/'21.01.2015'!K32*100-100</f>
        <v>-2.150801941866888</v>
      </c>
      <c r="M32" s="9">
        <v>100</v>
      </c>
      <c r="N32" s="22"/>
      <c r="O32" s="22"/>
      <c r="P32" s="22"/>
      <c r="Q32" s="22"/>
      <c r="R32" s="3"/>
      <c r="S32" s="9"/>
      <c r="T32" s="9"/>
      <c r="U32" s="11">
        <v>380</v>
      </c>
      <c r="V32" s="12">
        <v>490</v>
      </c>
      <c r="W32" s="15">
        <v>429</v>
      </c>
      <c r="X32" s="9">
        <v>439</v>
      </c>
      <c r="Y32" s="15">
        <v>419</v>
      </c>
      <c r="Z32" s="9">
        <v>419</v>
      </c>
      <c r="AA32" s="9">
        <f t="shared" si="2"/>
        <v>409.3333333333333</v>
      </c>
      <c r="AB32" s="9">
        <f>AA32/'21.01.2015'!I32*100-100</f>
        <v>17.287488061127036</v>
      </c>
      <c r="AC32" s="9">
        <f t="shared" si="3"/>
        <v>449.3333333333333</v>
      </c>
      <c r="AD32" s="9">
        <f>AC32/'21.01.2015'!K32*100-100</f>
        <v>-17.163399496097824</v>
      </c>
      <c r="AE32" s="9">
        <v>100</v>
      </c>
      <c r="AF32" s="28">
        <v>367</v>
      </c>
      <c r="AG32" s="18">
        <v>367</v>
      </c>
      <c r="AH32" s="28">
        <v>400</v>
      </c>
      <c r="AI32" s="18">
        <v>400</v>
      </c>
      <c r="AJ32" s="3"/>
      <c r="AK32" s="9"/>
      <c r="AL32" s="3"/>
      <c r="AM32" s="9"/>
      <c r="AN32" s="3"/>
      <c r="AO32" s="9"/>
      <c r="AP32" s="9">
        <f t="shared" si="4"/>
        <v>383.5</v>
      </c>
      <c r="AQ32" s="9">
        <f>AP32/'21.01.2015'!AP32*100-100</f>
        <v>0</v>
      </c>
      <c r="AR32" s="9">
        <f t="shared" si="5"/>
        <v>383.5</v>
      </c>
      <c r="AS32" s="9">
        <f>AR32/'21.01.2015'!AR32*100-100</f>
        <v>0</v>
      </c>
      <c r="AT32" s="9">
        <v>100</v>
      </c>
      <c r="AU32" s="3"/>
      <c r="AV32" s="9"/>
      <c r="AW32" s="9"/>
      <c r="AX32" s="9"/>
      <c r="AY32" s="9"/>
      <c r="AZ32" s="9"/>
      <c r="BA32" s="9"/>
    </row>
    <row r="33" spans="1:53" ht="15.75">
      <c r="A33" s="7">
        <v>28</v>
      </c>
      <c r="B33" s="8" t="s">
        <v>47</v>
      </c>
      <c r="C33" s="11">
        <v>28.8</v>
      </c>
      <c r="D33" s="12">
        <v>59.9</v>
      </c>
      <c r="E33" s="28">
        <v>23.9</v>
      </c>
      <c r="F33" s="18">
        <v>60.7</v>
      </c>
      <c r="G33" s="3">
        <v>34.95</v>
      </c>
      <c r="H33" s="9">
        <v>63.3</v>
      </c>
      <c r="I33" s="9">
        <f t="shared" si="0"/>
        <v>29.21666666666667</v>
      </c>
      <c r="J33" s="9">
        <f>I33/'21.01.2015'!I33*100-100</f>
        <v>-16.404387219837872</v>
      </c>
      <c r="K33" s="9">
        <f t="shared" si="1"/>
        <v>61.29999999999999</v>
      </c>
      <c r="L33" s="9">
        <f>K33/'21.01.2015'!K33*100-100</f>
        <v>0</v>
      </c>
      <c r="M33" s="9">
        <v>100</v>
      </c>
      <c r="N33" s="22"/>
      <c r="O33" s="22"/>
      <c r="P33" s="22"/>
      <c r="Q33" s="22"/>
      <c r="R33" s="3"/>
      <c r="S33" s="9"/>
      <c r="T33" s="9"/>
      <c r="U33" s="13">
        <v>30</v>
      </c>
      <c r="V33" s="14">
        <v>30</v>
      </c>
      <c r="W33" s="15">
        <v>33</v>
      </c>
      <c r="X33" s="9">
        <v>33</v>
      </c>
      <c r="Y33" s="15">
        <v>33</v>
      </c>
      <c r="Z33" s="9">
        <v>33</v>
      </c>
      <c r="AA33" s="9">
        <f t="shared" si="2"/>
        <v>32</v>
      </c>
      <c r="AB33" s="9">
        <f>AA33/'21.01.2015'!I33*100-100</f>
        <v>-8.440629470672405</v>
      </c>
      <c r="AC33" s="9">
        <f t="shared" si="3"/>
        <v>32</v>
      </c>
      <c r="AD33" s="9">
        <f>AC33/'21.01.2015'!K33*100-100</f>
        <v>-47.79771615008156</v>
      </c>
      <c r="AE33" s="9">
        <v>100</v>
      </c>
      <c r="AF33" s="28">
        <v>35</v>
      </c>
      <c r="AG33" s="18">
        <v>35</v>
      </c>
      <c r="AH33" s="28">
        <v>35</v>
      </c>
      <c r="AI33" s="18">
        <v>35</v>
      </c>
      <c r="AJ33" s="3"/>
      <c r="AK33" s="9"/>
      <c r="AL33" s="3"/>
      <c r="AM33" s="9"/>
      <c r="AN33" s="3"/>
      <c r="AO33" s="9"/>
      <c r="AP33" s="9">
        <f t="shared" si="4"/>
        <v>35</v>
      </c>
      <c r="AQ33" s="9">
        <f>AP33/'21.01.2015'!AP33*100-100</f>
        <v>0</v>
      </c>
      <c r="AR33" s="9">
        <f t="shared" si="5"/>
        <v>35</v>
      </c>
      <c r="AS33" s="9">
        <f>AR33/'21.01.2015'!AR33*100-100</f>
        <v>0</v>
      </c>
      <c r="AT33" s="9">
        <v>100</v>
      </c>
      <c r="AU33" s="3"/>
      <c r="AV33" s="9"/>
      <c r="AW33" s="9"/>
      <c r="AX33" s="9"/>
      <c r="AY33" s="9"/>
      <c r="AZ33" s="9"/>
      <c r="BA33" s="9"/>
    </row>
    <row r="34" spans="1:53" ht="15.75">
      <c r="A34" s="7">
        <v>29</v>
      </c>
      <c r="B34" s="8" t="s">
        <v>48</v>
      </c>
      <c r="C34" s="21">
        <v>35.9</v>
      </c>
      <c r="D34" s="12">
        <v>35.9</v>
      </c>
      <c r="E34" s="28">
        <v>25.9</v>
      </c>
      <c r="F34" s="18">
        <v>25.9</v>
      </c>
      <c r="G34" s="3">
        <v>39.95</v>
      </c>
      <c r="H34" s="9">
        <v>39.95</v>
      </c>
      <c r="I34" s="9">
        <f t="shared" si="0"/>
        <v>33.916666666666664</v>
      </c>
      <c r="J34" s="9">
        <f>I34/'21.01.2015'!I34*100-100</f>
        <v>-15.102211097204858</v>
      </c>
      <c r="K34" s="9">
        <f t="shared" si="1"/>
        <v>33.916666666666664</v>
      </c>
      <c r="L34" s="9">
        <f>K34/'21.01.2015'!K34*100-100</f>
        <v>3.0379746835442916</v>
      </c>
      <c r="M34" s="9">
        <v>100</v>
      </c>
      <c r="N34" s="22"/>
      <c r="O34" s="22"/>
      <c r="P34" s="22"/>
      <c r="Q34" s="22"/>
      <c r="R34" s="3"/>
      <c r="S34" s="9"/>
      <c r="T34" s="9"/>
      <c r="U34" s="11">
        <v>33</v>
      </c>
      <c r="V34" s="12">
        <v>33</v>
      </c>
      <c r="W34" s="15">
        <v>42</v>
      </c>
      <c r="X34" s="9">
        <v>42</v>
      </c>
      <c r="Y34" s="15">
        <v>34</v>
      </c>
      <c r="Z34" s="9">
        <v>34</v>
      </c>
      <c r="AA34" s="9">
        <f t="shared" si="2"/>
        <v>36.333333333333336</v>
      </c>
      <c r="AB34" s="9">
        <f>AA34/'21.01.2015'!I34*100-100</f>
        <v>-9.05298289528578</v>
      </c>
      <c r="AC34" s="9">
        <f t="shared" si="3"/>
        <v>36.333333333333336</v>
      </c>
      <c r="AD34" s="9">
        <f>AC34/'21.01.2015'!K34*100-100</f>
        <v>10.379746835443044</v>
      </c>
      <c r="AE34" s="9">
        <v>100</v>
      </c>
      <c r="AF34" s="28">
        <v>29</v>
      </c>
      <c r="AG34" s="18">
        <v>29</v>
      </c>
      <c r="AH34" s="28">
        <v>35</v>
      </c>
      <c r="AI34" s="18">
        <v>35</v>
      </c>
      <c r="AJ34" s="3"/>
      <c r="AK34" s="9"/>
      <c r="AL34" s="3"/>
      <c r="AM34" s="9"/>
      <c r="AN34" s="3"/>
      <c r="AO34" s="9"/>
      <c r="AP34" s="9">
        <f t="shared" si="4"/>
        <v>32</v>
      </c>
      <c r="AQ34" s="9">
        <f>AP34/'21.01.2015'!AP34*100-100</f>
        <v>0</v>
      </c>
      <c r="AR34" s="9">
        <f t="shared" si="5"/>
        <v>32</v>
      </c>
      <c r="AS34" s="9">
        <f>AR34/'21.01.2015'!AR34*100-100</f>
        <v>0</v>
      </c>
      <c r="AT34" s="9">
        <v>100</v>
      </c>
      <c r="AU34" s="3"/>
      <c r="AV34" s="9"/>
      <c r="AW34" s="9"/>
      <c r="AX34" s="9"/>
      <c r="AY34" s="9"/>
      <c r="AZ34" s="9"/>
      <c r="BA34" s="9"/>
    </row>
    <row r="35" spans="1:53" ht="15.75">
      <c r="A35" s="7">
        <v>30</v>
      </c>
      <c r="B35" s="8" t="s">
        <v>49</v>
      </c>
      <c r="C35" s="21">
        <v>45.6</v>
      </c>
      <c r="D35" s="12">
        <v>45.6</v>
      </c>
      <c r="E35" s="28">
        <v>30</v>
      </c>
      <c r="F35" s="18">
        <v>30</v>
      </c>
      <c r="G35" s="3">
        <v>49.95</v>
      </c>
      <c r="H35" s="9">
        <v>49.95</v>
      </c>
      <c r="I35" s="9">
        <f t="shared" si="0"/>
        <v>41.85</v>
      </c>
      <c r="J35" s="9">
        <f>I35/'21.01.2015'!I35*100-100</f>
        <v>-16.21621621621621</v>
      </c>
      <c r="K35" s="9">
        <f t="shared" si="1"/>
        <v>41.85</v>
      </c>
      <c r="L35" s="9">
        <f>K35/'21.01.2015'!K35*100-100</f>
        <v>0.5606728073688458</v>
      </c>
      <c r="M35" s="9">
        <v>100</v>
      </c>
      <c r="N35" s="22"/>
      <c r="O35" s="22"/>
      <c r="P35" s="22"/>
      <c r="Q35" s="22"/>
      <c r="R35" s="3"/>
      <c r="S35" s="9"/>
      <c r="T35" s="9"/>
      <c r="U35" s="11">
        <v>39</v>
      </c>
      <c r="V35" s="12">
        <v>39</v>
      </c>
      <c r="W35" s="15">
        <v>49</v>
      </c>
      <c r="X35" s="9">
        <v>49</v>
      </c>
      <c r="Y35" s="15">
        <v>42</v>
      </c>
      <c r="Z35" s="9">
        <v>42</v>
      </c>
      <c r="AA35" s="9">
        <f t="shared" si="2"/>
        <v>43.333333333333336</v>
      </c>
      <c r="AB35" s="9">
        <f>AA35/'21.01.2015'!I35*100-100</f>
        <v>-13.246579913246578</v>
      </c>
      <c r="AC35" s="9">
        <f t="shared" si="3"/>
        <v>43.333333333333336</v>
      </c>
      <c r="AD35" s="9">
        <f>AC35/'21.01.2015'!K35*100-100</f>
        <v>4.124949939927916</v>
      </c>
      <c r="AE35" s="9">
        <v>100</v>
      </c>
      <c r="AF35" s="28">
        <v>40</v>
      </c>
      <c r="AG35" s="18">
        <v>40</v>
      </c>
      <c r="AH35" s="28">
        <v>44</v>
      </c>
      <c r="AI35" s="18">
        <v>44</v>
      </c>
      <c r="AJ35" s="3"/>
      <c r="AK35" s="9"/>
      <c r="AL35" s="3"/>
      <c r="AM35" s="9"/>
      <c r="AN35" s="3"/>
      <c r="AO35" s="9"/>
      <c r="AP35" s="9">
        <f t="shared" si="4"/>
        <v>42</v>
      </c>
      <c r="AQ35" s="9">
        <f>AP35/'21.01.2015'!AP35*100-100</f>
        <v>3.7037037037036953</v>
      </c>
      <c r="AR35" s="9">
        <f t="shared" si="5"/>
        <v>42</v>
      </c>
      <c r="AS35" s="9">
        <f>AR35/'21.01.2015'!AR35*100-100</f>
        <v>3.7037037037036953</v>
      </c>
      <c r="AT35" s="9">
        <v>100</v>
      </c>
      <c r="AU35" s="3"/>
      <c r="AV35" s="9"/>
      <c r="AW35" s="9"/>
      <c r="AX35" s="9"/>
      <c r="AY35" s="9"/>
      <c r="AZ35" s="9"/>
      <c r="BA35" s="9"/>
    </row>
    <row r="36" spans="1:53" ht="15.75">
      <c r="A36" s="7">
        <v>31</v>
      </c>
      <c r="B36" s="8" t="s">
        <v>50</v>
      </c>
      <c r="C36" s="21">
        <v>26.9</v>
      </c>
      <c r="D36" s="12">
        <v>63</v>
      </c>
      <c r="E36" s="28">
        <v>30</v>
      </c>
      <c r="F36" s="18">
        <v>30</v>
      </c>
      <c r="G36" s="3">
        <v>64.95</v>
      </c>
      <c r="H36" s="9">
        <v>69.95</v>
      </c>
      <c r="I36" s="9">
        <f t="shared" si="0"/>
        <v>40.61666666666667</v>
      </c>
      <c r="J36" s="9">
        <f>I36/'21.01.2015'!I36*100-100</f>
        <v>-37.46471644855017</v>
      </c>
      <c r="K36" s="9">
        <f t="shared" si="1"/>
        <v>54.31666666666666</v>
      </c>
      <c r="L36" s="9">
        <f>K36/'21.01.2015'!K36*100-100</f>
        <v>1.9393181107287774</v>
      </c>
      <c r="M36" s="9">
        <v>100</v>
      </c>
      <c r="N36" s="22"/>
      <c r="O36" s="22"/>
      <c r="P36" s="22"/>
      <c r="Q36" s="22"/>
      <c r="R36" s="3"/>
      <c r="S36" s="9"/>
      <c r="T36" s="9"/>
      <c r="U36" s="11">
        <v>30</v>
      </c>
      <c r="V36" s="12">
        <v>30</v>
      </c>
      <c r="W36" s="15">
        <v>49</v>
      </c>
      <c r="X36" s="9">
        <v>49</v>
      </c>
      <c r="Y36" s="15">
        <v>47</v>
      </c>
      <c r="Z36" s="9">
        <v>47</v>
      </c>
      <c r="AA36" s="9">
        <f t="shared" si="2"/>
        <v>42</v>
      </c>
      <c r="AB36" s="9">
        <f>AA36/'21.01.2015'!I36*100-100</f>
        <v>-35.33487297921478</v>
      </c>
      <c r="AC36" s="9">
        <f t="shared" si="3"/>
        <v>42</v>
      </c>
      <c r="AD36" s="9">
        <f>AC36/'21.01.2015'!K36*100-100</f>
        <v>-21.176102596183938</v>
      </c>
      <c r="AE36" s="9">
        <v>100</v>
      </c>
      <c r="AF36" s="28">
        <v>30</v>
      </c>
      <c r="AG36" s="18">
        <v>30</v>
      </c>
      <c r="AH36" s="28">
        <v>39</v>
      </c>
      <c r="AI36" s="18">
        <v>39</v>
      </c>
      <c r="AJ36" s="3"/>
      <c r="AK36" s="9"/>
      <c r="AL36" s="3"/>
      <c r="AM36" s="9"/>
      <c r="AN36" s="3"/>
      <c r="AO36" s="9"/>
      <c r="AP36" s="9">
        <f t="shared" si="4"/>
        <v>34.5</v>
      </c>
      <c r="AQ36" s="9">
        <f>AP36/'21.01.2015'!AP36*100-100</f>
        <v>0</v>
      </c>
      <c r="AR36" s="9">
        <f t="shared" si="5"/>
        <v>34.5</v>
      </c>
      <c r="AS36" s="9">
        <f>AR36/'21.01.2015'!AR36*100-100</f>
        <v>0</v>
      </c>
      <c r="AT36" s="9">
        <v>100</v>
      </c>
      <c r="AU36" s="3"/>
      <c r="AV36" s="9"/>
      <c r="AW36" s="9"/>
      <c r="AX36" s="9"/>
      <c r="AY36" s="9"/>
      <c r="AZ36" s="9"/>
      <c r="BA36" s="9"/>
    </row>
    <row r="37" spans="1:53" ht="15.75">
      <c r="A37" s="7">
        <v>32</v>
      </c>
      <c r="B37" s="8" t="s">
        <v>51</v>
      </c>
      <c r="C37" s="21">
        <v>129.9</v>
      </c>
      <c r="D37" s="12">
        <v>206.67</v>
      </c>
      <c r="E37" s="28" t="s">
        <v>74</v>
      </c>
      <c r="F37" s="18">
        <v>139.1</v>
      </c>
      <c r="G37" s="3">
        <v>192</v>
      </c>
      <c r="H37" s="9">
        <v>249</v>
      </c>
      <c r="I37" s="9">
        <f t="shared" si="0"/>
        <v>160.95</v>
      </c>
      <c r="J37" s="9">
        <f>I37/'21.01.2015'!I37*100-100</f>
        <v>-16.171875</v>
      </c>
      <c r="K37" s="9">
        <f t="shared" si="1"/>
        <v>198.25666666666666</v>
      </c>
      <c r="L37" s="9">
        <f>K37/'21.01.2015'!K37*100-100</f>
        <v>-8.952162265595106</v>
      </c>
      <c r="M37" s="9">
        <v>100</v>
      </c>
      <c r="N37" s="22"/>
      <c r="O37" s="22"/>
      <c r="P37" s="22"/>
      <c r="Q37" s="22"/>
      <c r="R37" s="3"/>
      <c r="S37" s="9"/>
      <c r="T37" s="9"/>
      <c r="U37" s="11">
        <v>240</v>
      </c>
      <c r="V37" s="12">
        <v>240</v>
      </c>
      <c r="W37" s="15">
        <v>0</v>
      </c>
      <c r="X37" s="9">
        <v>0</v>
      </c>
      <c r="Y37" s="15">
        <v>195</v>
      </c>
      <c r="Z37" s="9">
        <v>195</v>
      </c>
      <c r="AA37" s="9">
        <f t="shared" si="2"/>
        <v>145</v>
      </c>
      <c r="AB37" s="9">
        <f>AA37/'21.01.2015'!I37*100-100</f>
        <v>-24.479166666666657</v>
      </c>
      <c r="AC37" s="9">
        <f t="shared" si="3"/>
        <v>145</v>
      </c>
      <c r="AD37" s="9">
        <f>AC37/'21.01.2015'!K37*100-100</f>
        <v>-33.40987370838117</v>
      </c>
      <c r="AE37" s="9">
        <v>100</v>
      </c>
      <c r="AF37" s="28" t="s">
        <v>67</v>
      </c>
      <c r="AG37" s="18" t="s">
        <v>67</v>
      </c>
      <c r="AH37" s="28">
        <v>245</v>
      </c>
      <c r="AI37" s="18">
        <v>245</v>
      </c>
      <c r="AJ37" s="3"/>
      <c r="AK37" s="9"/>
      <c r="AL37" s="3"/>
      <c r="AM37" s="9"/>
      <c r="AN37" s="3"/>
      <c r="AO37" s="9"/>
      <c r="AP37" s="9">
        <f t="shared" si="4"/>
        <v>245</v>
      </c>
      <c r="AQ37" s="9">
        <f>AP37/'21.01.2015'!AP37*100-100</f>
        <v>2.0833333333333286</v>
      </c>
      <c r="AR37" s="9">
        <f t="shared" si="5"/>
        <v>245</v>
      </c>
      <c r="AS37" s="9">
        <f>AR37/'21.01.2015'!AR37*100-100</f>
        <v>2.0833333333333286</v>
      </c>
      <c r="AT37" s="9">
        <v>50</v>
      </c>
      <c r="AU37" s="3"/>
      <c r="AV37" s="9"/>
      <c r="AW37" s="9"/>
      <c r="AX37" s="9"/>
      <c r="AY37" s="9"/>
      <c r="AZ37" s="9"/>
      <c r="BA37" s="9"/>
    </row>
    <row r="38" spans="1:53" ht="15.75">
      <c r="A38" s="7">
        <v>33</v>
      </c>
      <c r="B38" s="8" t="s">
        <v>52</v>
      </c>
      <c r="C38" s="27">
        <v>159.9</v>
      </c>
      <c r="D38" s="12">
        <v>159.9</v>
      </c>
      <c r="E38" s="28" t="s">
        <v>74</v>
      </c>
      <c r="F38" s="28">
        <v>139.1</v>
      </c>
      <c r="G38" s="3">
        <v>109</v>
      </c>
      <c r="H38" s="9">
        <v>340</v>
      </c>
      <c r="I38" s="9">
        <f t="shared" si="0"/>
        <v>134.45</v>
      </c>
      <c r="J38" s="9">
        <f>I38/'21.01.2015'!I38*100-100</f>
        <v>23.348623853210995</v>
      </c>
      <c r="K38" s="9">
        <f t="shared" si="1"/>
        <v>213</v>
      </c>
      <c r="L38" s="9">
        <f>K38/'21.01.2015'!K38*100-100</f>
        <v>-3.7650602409638623</v>
      </c>
      <c r="M38" s="9">
        <v>100</v>
      </c>
      <c r="N38" s="22"/>
      <c r="O38" s="22"/>
      <c r="P38" s="22"/>
      <c r="Q38" s="22"/>
      <c r="R38" s="3"/>
      <c r="S38" s="9"/>
      <c r="T38" s="9"/>
      <c r="U38" s="13">
        <v>220</v>
      </c>
      <c r="V38" s="14">
        <v>220</v>
      </c>
      <c r="W38" s="15">
        <v>266</v>
      </c>
      <c r="X38" s="9">
        <v>266</v>
      </c>
      <c r="Y38" s="15">
        <v>280</v>
      </c>
      <c r="Z38" s="9">
        <v>280</v>
      </c>
      <c r="AA38" s="9">
        <f t="shared" si="2"/>
        <v>255.33333333333334</v>
      </c>
      <c r="AB38" s="9">
        <f>AA38/'21.01.2015'!I38*100-100</f>
        <v>134.25076452599387</v>
      </c>
      <c r="AC38" s="9">
        <f t="shared" si="3"/>
        <v>255.33333333333334</v>
      </c>
      <c r="AD38" s="9">
        <f>AC38/'21.01.2015'!K38*100-100</f>
        <v>15.361445783132524</v>
      </c>
      <c r="AE38" s="9">
        <v>100</v>
      </c>
      <c r="AF38" s="28" t="s">
        <v>67</v>
      </c>
      <c r="AG38" s="18" t="s">
        <v>67</v>
      </c>
      <c r="AH38" s="28">
        <v>170</v>
      </c>
      <c r="AI38" s="18">
        <v>170</v>
      </c>
      <c r="AJ38" s="3"/>
      <c r="AK38" s="9"/>
      <c r="AL38" s="3"/>
      <c r="AM38" s="9"/>
      <c r="AN38" s="3"/>
      <c r="AO38" s="9"/>
      <c r="AP38" s="9">
        <f t="shared" si="4"/>
        <v>170</v>
      </c>
      <c r="AQ38" s="9">
        <f>AP38/'21.01.2015'!AP38*100-100</f>
        <v>3.030303030303031</v>
      </c>
      <c r="AR38" s="9">
        <f t="shared" si="5"/>
        <v>170</v>
      </c>
      <c r="AS38" s="9">
        <f>AR38/'21.01.2015'!AR38*100-100</f>
        <v>3.030303030303031</v>
      </c>
      <c r="AT38" s="9">
        <v>50</v>
      </c>
      <c r="AU38" s="3"/>
      <c r="AV38" s="9"/>
      <c r="AW38" s="9"/>
      <c r="AX38" s="9"/>
      <c r="AY38" s="9"/>
      <c r="AZ38" s="9"/>
      <c r="BA38" s="9"/>
    </row>
    <row r="39" spans="1:53" ht="15.75">
      <c r="A39" s="7">
        <v>34</v>
      </c>
      <c r="B39" s="8" t="s">
        <v>53</v>
      </c>
      <c r="C39" s="21">
        <v>99.9</v>
      </c>
      <c r="D39" s="12">
        <v>189</v>
      </c>
      <c r="E39" s="28" t="s">
        <v>67</v>
      </c>
      <c r="F39" s="18" t="s">
        <v>67</v>
      </c>
      <c r="G39" s="3">
        <v>149</v>
      </c>
      <c r="H39" s="9">
        <v>170</v>
      </c>
      <c r="I39" s="9">
        <f t="shared" si="0"/>
        <v>124.45</v>
      </c>
      <c r="J39" s="9">
        <f>I39/'21.01.2015'!I39*100-100</f>
        <v>-16.47651006711409</v>
      </c>
      <c r="K39" s="9">
        <f t="shared" si="1"/>
        <v>179.5</v>
      </c>
      <c r="L39" s="9">
        <f>K39/'21.01.2015'!K39*100-100</f>
        <v>15.843820587286245</v>
      </c>
      <c r="M39" s="9">
        <v>60</v>
      </c>
      <c r="N39" s="22"/>
      <c r="O39" s="22"/>
      <c r="P39" s="22"/>
      <c r="Q39" s="22"/>
      <c r="R39" s="3"/>
      <c r="S39" s="9"/>
      <c r="T39" s="9"/>
      <c r="U39" s="13">
        <v>230</v>
      </c>
      <c r="V39" s="14">
        <v>230</v>
      </c>
      <c r="W39" s="15" t="s">
        <v>67</v>
      </c>
      <c r="X39" s="9" t="s">
        <v>67</v>
      </c>
      <c r="Y39" s="15">
        <v>215</v>
      </c>
      <c r="Z39" s="9">
        <v>215</v>
      </c>
      <c r="AA39" s="9">
        <f t="shared" si="2"/>
        <v>222.5</v>
      </c>
      <c r="AB39" s="9">
        <f>AA39/'21.01.2015'!I39*100-100</f>
        <v>49.328859060402664</v>
      </c>
      <c r="AC39" s="9">
        <f t="shared" si="3"/>
        <v>222.5</v>
      </c>
      <c r="AD39" s="9">
        <f>AC39/'21.01.2015'!K39*100-100</f>
        <v>43.59470797031301</v>
      </c>
      <c r="AE39" s="9">
        <v>100</v>
      </c>
      <c r="AF39" s="28" t="s">
        <v>67</v>
      </c>
      <c r="AG39" s="18" t="s">
        <v>67</v>
      </c>
      <c r="AH39" s="28">
        <v>170</v>
      </c>
      <c r="AI39" s="18">
        <v>170</v>
      </c>
      <c r="AJ39" s="3"/>
      <c r="AK39" s="9"/>
      <c r="AL39" s="3"/>
      <c r="AM39" s="9"/>
      <c r="AN39" s="3"/>
      <c r="AO39" s="9"/>
      <c r="AP39" s="9">
        <f t="shared" si="4"/>
        <v>170</v>
      </c>
      <c r="AQ39" s="9">
        <f>AP39/'21.01.2015'!AP39*100-100</f>
        <v>3.030303030303031</v>
      </c>
      <c r="AR39" s="9">
        <f t="shared" si="5"/>
        <v>170</v>
      </c>
      <c r="AS39" s="9">
        <f>AR39/'21.01.2015'!AR39*100-100</f>
        <v>3.030303030303031</v>
      </c>
      <c r="AT39" s="9">
        <v>50</v>
      </c>
      <c r="AU39" s="3"/>
      <c r="AV39" s="9"/>
      <c r="AW39" s="9"/>
      <c r="AX39" s="9"/>
      <c r="AY39" s="9"/>
      <c r="AZ39" s="9"/>
      <c r="BA39" s="9"/>
    </row>
    <row r="40" spans="1:53" ht="15.75" customHeight="1">
      <c r="A40" s="7">
        <v>35</v>
      </c>
      <c r="B40" s="8" t="s">
        <v>54</v>
      </c>
      <c r="C40" s="21">
        <v>76.6</v>
      </c>
      <c r="D40" s="12">
        <v>99.9</v>
      </c>
      <c r="E40" s="28">
        <v>61</v>
      </c>
      <c r="F40" s="18">
        <v>131</v>
      </c>
      <c r="G40" s="3">
        <v>79.05</v>
      </c>
      <c r="H40" s="9">
        <v>119</v>
      </c>
      <c r="I40" s="9">
        <f t="shared" si="0"/>
        <v>72.21666666666665</v>
      </c>
      <c r="J40" s="9">
        <f>I40/'21.01.2015'!I40*100-100</f>
        <v>-8.644317942230671</v>
      </c>
      <c r="K40" s="9">
        <f t="shared" si="1"/>
        <v>116.63333333333333</v>
      </c>
      <c r="L40" s="9">
        <f>K40/'21.01.2015'!K40*100-100</f>
        <v>3.612673970980154</v>
      </c>
      <c r="M40" s="9">
        <v>100</v>
      </c>
      <c r="N40" s="22"/>
      <c r="O40" s="22"/>
      <c r="P40" s="22"/>
      <c r="Q40" s="22"/>
      <c r="R40" s="3"/>
      <c r="S40" s="9"/>
      <c r="T40" s="9"/>
      <c r="U40" s="11">
        <v>76</v>
      </c>
      <c r="V40" s="12">
        <v>84</v>
      </c>
      <c r="W40" s="15">
        <v>91</v>
      </c>
      <c r="X40" s="9">
        <v>119</v>
      </c>
      <c r="Y40" s="15">
        <v>81</v>
      </c>
      <c r="Z40" s="9">
        <v>117</v>
      </c>
      <c r="AA40" s="9">
        <f t="shared" si="2"/>
        <v>82.66666666666667</v>
      </c>
      <c r="AB40" s="9">
        <f>AA40/'21.01.2015'!I40*100-100</f>
        <v>4.575163398692823</v>
      </c>
      <c r="AC40" s="9">
        <f t="shared" si="3"/>
        <v>106.66666666666667</v>
      </c>
      <c r="AD40" s="9">
        <f>AC40/'21.01.2015'!K40*100-100</f>
        <v>-5.241338466094163</v>
      </c>
      <c r="AE40" s="9">
        <v>100</v>
      </c>
      <c r="AF40" s="28">
        <v>80</v>
      </c>
      <c r="AG40" s="18">
        <v>100</v>
      </c>
      <c r="AH40" s="28">
        <v>75</v>
      </c>
      <c r="AI40" s="18">
        <v>98</v>
      </c>
      <c r="AJ40" s="3"/>
      <c r="AK40" s="9"/>
      <c r="AL40" s="3"/>
      <c r="AM40" s="9"/>
      <c r="AN40" s="3"/>
      <c r="AO40" s="9"/>
      <c r="AP40" s="9">
        <f t="shared" si="4"/>
        <v>77.5</v>
      </c>
      <c r="AQ40" s="9">
        <f>AP40/'21.01.2015'!AP40*100-100</f>
        <v>-82.56467941507312</v>
      </c>
      <c r="AR40" s="9">
        <f t="shared" si="5"/>
        <v>99</v>
      </c>
      <c r="AS40" s="9">
        <f>AR40/'21.01.2015'!AR40*100-100</f>
        <v>0</v>
      </c>
      <c r="AT40" s="9">
        <v>100</v>
      </c>
      <c r="AU40" s="3"/>
      <c r="AV40" s="9"/>
      <c r="AW40" s="9"/>
      <c r="AX40" s="9"/>
      <c r="AY40" s="9"/>
      <c r="AZ40" s="9"/>
      <c r="BA40" s="9"/>
    </row>
    <row r="41" spans="1:53" ht="15.75">
      <c r="A41" s="7">
        <v>36</v>
      </c>
      <c r="B41" s="8" t="s">
        <v>55</v>
      </c>
      <c r="C41" s="21">
        <v>65.3</v>
      </c>
      <c r="D41" s="12">
        <v>65.3</v>
      </c>
      <c r="E41" s="28">
        <v>39</v>
      </c>
      <c r="F41" s="18">
        <v>39</v>
      </c>
      <c r="G41" s="3">
        <v>57.95</v>
      </c>
      <c r="H41" s="9">
        <v>57.95</v>
      </c>
      <c r="I41" s="9">
        <f t="shared" si="0"/>
        <v>54.083333333333336</v>
      </c>
      <c r="J41" s="9">
        <f>I41/'21.01.2015'!I41*100-100</f>
        <v>-6.672418751797522</v>
      </c>
      <c r="K41" s="9">
        <f t="shared" si="1"/>
        <v>54.083333333333336</v>
      </c>
      <c r="L41" s="9">
        <f>K41/'21.01.2015'!K41*100-100</f>
        <v>6.4283371597245065</v>
      </c>
      <c r="M41" s="9">
        <v>100</v>
      </c>
      <c r="N41" s="22"/>
      <c r="O41" s="22"/>
      <c r="P41" s="22"/>
      <c r="Q41" s="22"/>
      <c r="R41" s="3"/>
      <c r="S41" s="9"/>
      <c r="T41" s="9"/>
      <c r="U41" s="11" t="s">
        <v>67</v>
      </c>
      <c r="V41" s="12" t="s">
        <v>67</v>
      </c>
      <c r="W41" s="15">
        <v>94</v>
      </c>
      <c r="X41" s="9">
        <v>94</v>
      </c>
      <c r="Y41" s="15">
        <v>86</v>
      </c>
      <c r="Z41" s="9">
        <v>86</v>
      </c>
      <c r="AA41" s="9">
        <f t="shared" si="2"/>
        <v>90</v>
      </c>
      <c r="AB41" s="9">
        <f>AA41/'21.01.2015'!I41*100-100</f>
        <v>55.306298533218296</v>
      </c>
      <c r="AC41" s="9">
        <f t="shared" si="3"/>
        <v>90</v>
      </c>
      <c r="AD41" s="9">
        <f>AC41/'21.01.2015'!K41*100-100</f>
        <v>77.10724827812399</v>
      </c>
      <c r="AE41" s="9">
        <v>70</v>
      </c>
      <c r="AF41" s="28">
        <v>70</v>
      </c>
      <c r="AG41" s="18">
        <v>70</v>
      </c>
      <c r="AH41" s="28">
        <v>73</v>
      </c>
      <c r="AI41" s="18">
        <v>73</v>
      </c>
      <c r="AJ41" s="3"/>
      <c r="AK41" s="9"/>
      <c r="AL41" s="3"/>
      <c r="AM41" s="9"/>
      <c r="AN41" s="3"/>
      <c r="AO41" s="9"/>
      <c r="AP41" s="9">
        <f t="shared" si="4"/>
        <v>71.5</v>
      </c>
      <c r="AQ41" s="9">
        <f>AP41/'21.01.2015'!AP41*100-100</f>
        <v>0</v>
      </c>
      <c r="AR41" s="9">
        <f t="shared" si="5"/>
        <v>71.5</v>
      </c>
      <c r="AS41" s="9">
        <f>AR41/'21.01.2015'!AR41*100-100</f>
        <v>0</v>
      </c>
      <c r="AT41" s="9">
        <v>100</v>
      </c>
      <c r="AU41" s="3"/>
      <c r="AV41" s="9"/>
      <c r="AW41" s="9"/>
      <c r="AX41" s="9"/>
      <c r="AY41" s="9"/>
      <c r="AZ41" s="9"/>
      <c r="BA41" s="9"/>
    </row>
    <row r="42" spans="1:53" ht="15.75" customHeight="1">
      <c r="A42" s="7">
        <v>37</v>
      </c>
      <c r="B42" s="8" t="s">
        <v>56</v>
      </c>
      <c r="C42" s="21">
        <v>219.9</v>
      </c>
      <c r="D42" s="12">
        <v>289.9</v>
      </c>
      <c r="E42" s="28">
        <v>84</v>
      </c>
      <c r="F42" s="18">
        <v>335.6</v>
      </c>
      <c r="G42" s="3">
        <v>249</v>
      </c>
      <c r="H42" s="9">
        <v>249</v>
      </c>
      <c r="I42" s="9">
        <f t="shared" si="0"/>
        <v>184.29999999999998</v>
      </c>
      <c r="J42" s="9">
        <f>I42/'21.01.2015'!I42*100-100</f>
        <v>-25.983935742971894</v>
      </c>
      <c r="K42" s="9">
        <f t="shared" si="1"/>
        <v>291.5</v>
      </c>
      <c r="L42" s="9">
        <f>K42/'21.01.2015'!K42*100-100</f>
        <v>16.98996655518394</v>
      </c>
      <c r="M42" s="9">
        <v>100</v>
      </c>
      <c r="N42" s="22"/>
      <c r="O42" s="22"/>
      <c r="P42" s="22"/>
      <c r="Q42" s="22"/>
      <c r="R42" s="3"/>
      <c r="S42" s="9"/>
      <c r="T42" s="9"/>
      <c r="U42" s="11" t="s">
        <v>67</v>
      </c>
      <c r="V42" s="12" t="s">
        <v>67</v>
      </c>
      <c r="W42" s="15" t="s">
        <v>67</v>
      </c>
      <c r="X42" s="9" t="s">
        <v>67</v>
      </c>
      <c r="Y42" s="15">
        <v>306</v>
      </c>
      <c r="Z42" s="9">
        <v>306</v>
      </c>
      <c r="AA42" s="9">
        <f t="shared" si="2"/>
        <v>306</v>
      </c>
      <c r="AB42" s="9">
        <f>AA42/'21.01.2015'!I42*100-100</f>
        <v>22.891566265060234</v>
      </c>
      <c r="AC42" s="9">
        <f t="shared" si="3"/>
        <v>306</v>
      </c>
      <c r="AD42" s="9">
        <f>AC42/'21.01.2015'!K42*100-100</f>
        <v>22.809364548494983</v>
      </c>
      <c r="AE42" s="9">
        <v>30</v>
      </c>
      <c r="AF42" s="28" t="s">
        <v>67</v>
      </c>
      <c r="AG42" s="18" t="s">
        <v>67</v>
      </c>
      <c r="AH42" s="28">
        <v>176</v>
      </c>
      <c r="AI42" s="18">
        <v>176</v>
      </c>
      <c r="AJ42" s="3"/>
      <c r="AK42" s="9"/>
      <c r="AL42" s="3"/>
      <c r="AM42" s="9"/>
      <c r="AN42" s="3"/>
      <c r="AO42" s="9"/>
      <c r="AP42" s="9">
        <f t="shared" si="4"/>
        <v>176</v>
      </c>
      <c r="AQ42" s="9">
        <f>AP42/'21.01.2015'!AP42*100-100</f>
        <v>0</v>
      </c>
      <c r="AR42" s="9">
        <f t="shared" si="5"/>
        <v>176</v>
      </c>
      <c r="AS42" s="9">
        <f>AR42/'21.01.2015'!AR42*100-100</f>
        <v>0</v>
      </c>
      <c r="AT42" s="9">
        <v>50</v>
      </c>
      <c r="AU42" s="3"/>
      <c r="AV42" s="9"/>
      <c r="AW42" s="9"/>
      <c r="AX42" s="9"/>
      <c r="AY42" s="9"/>
      <c r="AZ42" s="9"/>
      <c r="BA42" s="9"/>
    </row>
    <row r="43" spans="1:53" ht="15.75">
      <c r="A43" s="7">
        <v>38</v>
      </c>
      <c r="B43" s="8" t="s">
        <v>57</v>
      </c>
      <c r="C43" s="11">
        <v>59.3</v>
      </c>
      <c r="D43" s="12">
        <v>59.3</v>
      </c>
      <c r="E43" s="28">
        <v>59.9</v>
      </c>
      <c r="F43" s="18">
        <v>59.9</v>
      </c>
      <c r="G43" s="3">
        <v>69.95</v>
      </c>
      <c r="H43" s="9">
        <v>69.95</v>
      </c>
      <c r="I43" s="9">
        <f t="shared" si="0"/>
        <v>63.04999999999999</v>
      </c>
      <c r="J43" s="9">
        <f>I43/'21.01.2015'!I43*100-100</f>
        <v>-9.86418870621874</v>
      </c>
      <c r="K43" s="9">
        <f t="shared" si="1"/>
        <v>63.04999999999999</v>
      </c>
      <c r="L43" s="9">
        <f>K43/'21.01.2015'!K43*100-100</f>
        <v>3.50205198358411</v>
      </c>
      <c r="M43" s="9">
        <v>100</v>
      </c>
      <c r="N43" s="22"/>
      <c r="O43" s="22"/>
      <c r="P43" s="22"/>
      <c r="Q43" s="22"/>
      <c r="R43" s="3"/>
      <c r="S43" s="9"/>
      <c r="T43" s="9"/>
      <c r="U43" s="11">
        <v>75</v>
      </c>
      <c r="V43" s="12">
        <v>75</v>
      </c>
      <c r="W43" s="15" t="s">
        <v>67</v>
      </c>
      <c r="X43" s="9" t="s">
        <v>67</v>
      </c>
      <c r="Y43" s="15">
        <v>86</v>
      </c>
      <c r="Z43" s="9">
        <v>86</v>
      </c>
      <c r="AA43" s="9">
        <f t="shared" si="2"/>
        <v>80.5</v>
      </c>
      <c r="AB43" s="9">
        <f>AA43/'21.01.2015'!I43*100-100</f>
        <v>15.082201572551824</v>
      </c>
      <c r="AC43" s="9">
        <f t="shared" si="3"/>
        <v>80.5</v>
      </c>
      <c r="AD43" s="9">
        <f>AC43/'21.01.2015'!K43*100-100</f>
        <v>32.14774281805745</v>
      </c>
      <c r="AE43" s="9">
        <v>70</v>
      </c>
      <c r="AF43" s="28" t="s">
        <v>67</v>
      </c>
      <c r="AG43" s="18" t="s">
        <v>67</v>
      </c>
      <c r="AH43" s="28">
        <v>71</v>
      </c>
      <c r="AI43" s="18">
        <v>71</v>
      </c>
      <c r="AJ43" s="3"/>
      <c r="AK43" s="9"/>
      <c r="AL43" s="3"/>
      <c r="AM43" s="9"/>
      <c r="AN43" s="3"/>
      <c r="AO43" s="9"/>
      <c r="AP43" s="9">
        <f t="shared" si="4"/>
        <v>71</v>
      </c>
      <c r="AQ43" s="9">
        <f>AP43/'21.01.2015'!AP43*100-100</f>
        <v>0</v>
      </c>
      <c r="AR43" s="9">
        <f t="shared" si="5"/>
        <v>71</v>
      </c>
      <c r="AS43" s="9">
        <f>AR43/'21.01.2015'!AR43*100-100</f>
        <v>0</v>
      </c>
      <c r="AT43" s="9">
        <v>50</v>
      </c>
      <c r="AU43" s="3"/>
      <c r="AV43" s="9"/>
      <c r="AW43" s="9"/>
      <c r="AX43" s="9"/>
      <c r="AY43" s="9"/>
      <c r="AZ43" s="9"/>
      <c r="BA43" s="9"/>
    </row>
    <row r="44" spans="1:53" ht="15.75" customHeight="1">
      <c r="A44" s="7">
        <v>39</v>
      </c>
      <c r="B44" s="8" t="s">
        <v>58</v>
      </c>
      <c r="C44" s="11">
        <v>89</v>
      </c>
      <c r="D44" s="12">
        <v>89</v>
      </c>
      <c r="E44" s="28">
        <v>69</v>
      </c>
      <c r="F44" s="18">
        <v>69</v>
      </c>
      <c r="G44" s="3">
        <v>89.95</v>
      </c>
      <c r="H44" s="9">
        <v>119</v>
      </c>
      <c r="I44" s="9">
        <f t="shared" si="0"/>
        <v>82.64999999999999</v>
      </c>
      <c r="J44" s="9">
        <f>I44/'21.01.2015'!I44*100-100</f>
        <v>-8.115619788771554</v>
      </c>
      <c r="K44" s="9">
        <f t="shared" si="1"/>
        <v>92.33333333333333</v>
      </c>
      <c r="L44" s="9">
        <f>K44/'21.01.2015'!K44*100-100</f>
        <v>4.331450094161966</v>
      </c>
      <c r="M44" s="9">
        <v>100</v>
      </c>
      <c r="N44" s="22"/>
      <c r="O44" s="22"/>
      <c r="P44" s="22"/>
      <c r="Q44" s="22"/>
      <c r="R44" s="3"/>
      <c r="S44" s="9"/>
      <c r="T44" s="9"/>
      <c r="U44" s="11">
        <v>110</v>
      </c>
      <c r="V44" s="12">
        <v>110</v>
      </c>
      <c r="W44" s="15">
        <v>109</v>
      </c>
      <c r="X44" s="9">
        <v>147</v>
      </c>
      <c r="Y44" s="15">
        <v>130</v>
      </c>
      <c r="Z44" s="9">
        <v>130</v>
      </c>
      <c r="AA44" s="9">
        <f t="shared" si="2"/>
        <v>116.33333333333333</v>
      </c>
      <c r="AB44" s="9">
        <f>AA44/'21.01.2015'!I44*100-100</f>
        <v>29.331109875856953</v>
      </c>
      <c r="AC44" s="9">
        <f t="shared" si="3"/>
        <v>129</v>
      </c>
      <c r="AD44" s="9">
        <f>AC44/'21.01.2015'!K44*100-100</f>
        <v>45.76271186440678</v>
      </c>
      <c r="AE44" s="9">
        <v>100</v>
      </c>
      <c r="AF44" s="28">
        <v>105</v>
      </c>
      <c r="AG44" s="18">
        <v>105</v>
      </c>
      <c r="AH44" s="28">
        <v>89</v>
      </c>
      <c r="AI44" s="18">
        <v>89</v>
      </c>
      <c r="AJ44" s="3"/>
      <c r="AK44" s="9"/>
      <c r="AL44" s="3"/>
      <c r="AM44" s="9"/>
      <c r="AN44" s="3"/>
      <c r="AO44" s="9"/>
      <c r="AP44" s="9">
        <f t="shared" si="4"/>
        <v>97</v>
      </c>
      <c r="AQ44" s="9">
        <f>AP44/'21.01.2015'!AP44*100-100</f>
        <v>0</v>
      </c>
      <c r="AR44" s="9">
        <f t="shared" si="5"/>
        <v>97</v>
      </c>
      <c r="AS44" s="9">
        <f>AR44/'21.01.2015'!AR44*100-100</f>
        <v>0</v>
      </c>
      <c r="AT44" s="9">
        <v>100</v>
      </c>
      <c r="AU44" s="3"/>
      <c r="AV44" s="9"/>
      <c r="AW44" s="9"/>
      <c r="AX44" s="9"/>
      <c r="AY44" s="9"/>
      <c r="AZ44" s="9"/>
      <c r="BA44" s="9"/>
    </row>
    <row r="45" spans="1:53" ht="20.25" customHeight="1">
      <c r="A45" s="7">
        <v>40</v>
      </c>
      <c r="B45" s="8" t="s">
        <v>59</v>
      </c>
      <c r="C45" s="11">
        <v>61</v>
      </c>
      <c r="D45" s="12">
        <v>65</v>
      </c>
      <c r="E45" s="28" t="s">
        <v>67</v>
      </c>
      <c r="F45" s="18" t="s">
        <v>67</v>
      </c>
      <c r="G45" s="3">
        <v>59.95</v>
      </c>
      <c r="H45" s="9">
        <v>59.95</v>
      </c>
      <c r="I45" s="9">
        <f t="shared" si="0"/>
        <v>60.475</v>
      </c>
      <c r="J45" s="9">
        <f>I45/'21.01.2015'!I45*100-100</f>
        <v>0.875729774812342</v>
      </c>
      <c r="K45" s="9">
        <f t="shared" si="1"/>
        <v>62.475</v>
      </c>
      <c r="L45" s="9">
        <f>K45/'21.01.2015'!K45*100-100</f>
        <v>0</v>
      </c>
      <c r="M45" s="9">
        <v>60</v>
      </c>
      <c r="N45" s="22"/>
      <c r="O45" s="22"/>
      <c r="P45" s="22"/>
      <c r="Q45" s="22"/>
      <c r="R45" s="3"/>
      <c r="S45" s="9"/>
      <c r="T45" s="9"/>
      <c r="U45" s="11">
        <v>57</v>
      </c>
      <c r="V45" s="12">
        <v>57</v>
      </c>
      <c r="W45" s="15" t="s">
        <v>67</v>
      </c>
      <c r="X45" s="9" t="s">
        <v>67</v>
      </c>
      <c r="Y45" s="15">
        <v>68</v>
      </c>
      <c r="Z45" s="9">
        <v>68</v>
      </c>
      <c r="AA45" s="9">
        <f t="shared" si="2"/>
        <v>62.5</v>
      </c>
      <c r="AB45" s="9">
        <f>AA45/'21.01.2015'!I45*100-100</f>
        <v>4.253544620517104</v>
      </c>
      <c r="AC45" s="9">
        <f>AVERAGE(V45,X45,Z45)</f>
        <v>62.5</v>
      </c>
      <c r="AD45" s="9">
        <f>AC45/'21.01.2015'!K45*100-100</f>
        <v>0.04001600640255276</v>
      </c>
      <c r="AE45" s="9">
        <v>70</v>
      </c>
      <c r="AF45" s="28">
        <v>65</v>
      </c>
      <c r="AG45" s="18">
        <v>65</v>
      </c>
      <c r="AH45" s="28">
        <v>65</v>
      </c>
      <c r="AI45" s="18">
        <v>69</v>
      </c>
      <c r="AJ45" s="3"/>
      <c r="AK45" s="9"/>
      <c r="AL45" s="3"/>
      <c r="AM45" s="9"/>
      <c r="AN45" s="3"/>
      <c r="AO45" s="9"/>
      <c r="AP45" s="9">
        <f t="shared" si="4"/>
        <v>65</v>
      </c>
      <c r="AQ45" s="9">
        <f>AP45/'21.01.2015'!AP45*100-100</f>
        <v>2.3622047244094517</v>
      </c>
      <c r="AR45" s="9">
        <f t="shared" si="5"/>
        <v>67</v>
      </c>
      <c r="AS45" s="9">
        <f>AR45/'21.01.2015'!AR45*100-100</f>
        <v>2.290076335877856</v>
      </c>
      <c r="AT45" s="9">
        <v>100</v>
      </c>
      <c r="AU45" s="3"/>
      <c r="AV45" s="9"/>
      <c r="AW45" s="9"/>
      <c r="AX45" s="9"/>
      <c r="AY45" s="9"/>
      <c r="AZ45" s="9"/>
      <c r="BA45" s="9"/>
    </row>
    <row r="46" spans="1:5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29.25" customHeight="1">
      <c r="A47" s="10"/>
      <c r="B47" s="44" t="s">
        <v>60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</row>
    <row r="48" spans="1:53" ht="14.25" customHeight="1">
      <c r="A48" s="10"/>
      <c r="B48" s="44" t="s">
        <v>61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</row>
    <row r="49" spans="1:53" ht="16.5" customHeight="1">
      <c r="A49" s="10"/>
      <c r="B49" s="44" t="s">
        <v>62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1:5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  <row r="51" ht="14.25">
      <c r="U51" s="24"/>
    </row>
    <row r="52" ht="14.25">
      <c r="V52" s="25"/>
    </row>
    <row r="53" ht="14.25">
      <c r="V53" s="25"/>
    </row>
    <row r="54" ht="14.25">
      <c r="V54" s="25"/>
    </row>
    <row r="55" spans="21:22" ht="14.25">
      <c r="U55" s="25"/>
      <c r="V55" s="25"/>
    </row>
    <row r="56" spans="21:22" ht="14.25">
      <c r="U56" s="24"/>
      <c r="V56" s="25"/>
    </row>
    <row r="57" ht="14.25">
      <c r="V57" s="25"/>
    </row>
  </sheetData>
  <sheetProtection/>
  <mergeCells count="37">
    <mergeCell ref="B49:BA49"/>
    <mergeCell ref="AT4:AT5"/>
    <mergeCell ref="AU4:AV4"/>
    <mergeCell ref="AW4:AZ4"/>
    <mergeCell ref="BA4:BA5"/>
    <mergeCell ref="AJ4:AK4"/>
    <mergeCell ref="AL4:AM4"/>
    <mergeCell ref="AN4:AO4"/>
    <mergeCell ref="AP4:AS4"/>
    <mergeCell ref="AE4:AE5"/>
    <mergeCell ref="AF4:AG4"/>
    <mergeCell ref="AH4:AI4"/>
    <mergeCell ref="B48:BA48"/>
    <mergeCell ref="C4:D4"/>
    <mergeCell ref="E4:F4"/>
    <mergeCell ref="G4:H4"/>
    <mergeCell ref="AA4:AD4"/>
    <mergeCell ref="M4:M5"/>
    <mergeCell ref="N4:O4"/>
    <mergeCell ref="P1:Z1"/>
    <mergeCell ref="B47:BA47"/>
    <mergeCell ref="P4:Q4"/>
    <mergeCell ref="R4:S4"/>
    <mergeCell ref="T4:T5"/>
    <mergeCell ref="U4:V4"/>
    <mergeCell ref="W4:X4"/>
    <mergeCell ref="Y4:Z4"/>
    <mergeCell ref="AU1:BA1"/>
    <mergeCell ref="B2:BA2"/>
    <mergeCell ref="A3:A4"/>
    <mergeCell ref="B3:B5"/>
    <mergeCell ref="C3:M3"/>
    <mergeCell ref="N3:T3"/>
    <mergeCell ref="U3:AE3"/>
    <mergeCell ref="AF3:AT3"/>
    <mergeCell ref="AU3:BA3"/>
    <mergeCell ref="I4:L4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0"/>
  <sheetViews>
    <sheetView zoomScalePageLayoutView="0" workbookViewId="0" topLeftCell="V1">
      <selection activeCell="U40" sqref="A40:IV40"/>
    </sheetView>
  </sheetViews>
  <sheetFormatPr defaultColWidth="9.00390625" defaultRowHeight="12.75"/>
  <cols>
    <col min="1" max="1" width="3.375" style="1" customWidth="1"/>
    <col min="2" max="2" width="52.125" style="1" customWidth="1"/>
    <col min="3" max="3" width="9.125" style="1" customWidth="1"/>
    <col min="4" max="4" width="9.375" style="1" customWidth="1"/>
    <col min="5" max="5" width="8.375" style="1" customWidth="1"/>
    <col min="6" max="6" width="9.375" style="1" customWidth="1"/>
    <col min="7" max="7" width="12.75390625" style="1" customWidth="1"/>
    <col min="8" max="8" width="9.875" style="1" customWidth="1"/>
    <col min="9" max="9" width="8.25390625" style="1" customWidth="1"/>
    <col min="10" max="10" width="6.75390625" style="1" customWidth="1"/>
    <col min="11" max="11" width="8.25390625" style="1" customWidth="1"/>
    <col min="12" max="12" width="6.75390625" style="1" customWidth="1"/>
    <col min="13" max="13" width="9.875" style="1" customWidth="1"/>
    <col min="14" max="14" width="10.875" style="1" hidden="1" customWidth="1"/>
    <col min="15" max="15" width="12.125" style="1" hidden="1" customWidth="1"/>
    <col min="16" max="16" width="6.00390625" style="1" hidden="1" customWidth="1"/>
    <col min="17" max="17" width="6.125" style="1" hidden="1" customWidth="1"/>
    <col min="18" max="18" width="6.00390625" style="1" hidden="1" customWidth="1"/>
    <col min="19" max="19" width="7.25390625" style="1" hidden="1" customWidth="1"/>
    <col min="20" max="20" width="9.625" style="1" hidden="1" customWidth="1"/>
    <col min="21" max="21" width="9.875" style="1" customWidth="1"/>
    <col min="22" max="22" width="10.00390625" style="1" customWidth="1"/>
    <col min="23" max="23" width="10.375" style="1" customWidth="1"/>
    <col min="24" max="24" width="12.125" style="1" customWidth="1"/>
    <col min="25" max="25" width="10.875" style="1" customWidth="1"/>
    <col min="26" max="26" width="9.125" style="1" customWidth="1"/>
    <col min="27" max="27" width="7.75390625" style="1" customWidth="1"/>
    <col min="28" max="28" width="6.75390625" style="1" customWidth="1"/>
    <col min="29" max="29" width="7.75390625" style="1" customWidth="1"/>
    <col min="30" max="30" width="6.75390625" style="1" customWidth="1"/>
    <col min="31" max="31" width="9.375" style="1" customWidth="1"/>
    <col min="32" max="32" width="12.75390625" style="1" customWidth="1"/>
    <col min="33" max="33" width="10.125" style="1" customWidth="1"/>
    <col min="34" max="34" width="10.875" style="1" customWidth="1"/>
    <col min="35" max="35" width="11.375" style="1" customWidth="1"/>
    <col min="36" max="36" width="0.2421875" style="1" customWidth="1"/>
    <col min="37" max="37" width="10.00390625" style="1" hidden="1" customWidth="1"/>
    <col min="38" max="38" width="0.37109375" style="1" customWidth="1"/>
    <col min="39" max="39" width="6.75390625" style="1" hidden="1" customWidth="1"/>
    <col min="40" max="40" width="6.00390625" style="1" hidden="1" customWidth="1"/>
    <col min="41" max="41" width="6.125" style="1" hidden="1" customWidth="1"/>
    <col min="42" max="42" width="8.75390625" style="1" customWidth="1"/>
    <col min="43" max="43" width="6.125" style="1" customWidth="1"/>
    <col min="44" max="44" width="7.875" style="1" customWidth="1"/>
    <col min="45" max="45" width="6.125" style="1" customWidth="1"/>
    <col min="46" max="46" width="9.625" style="1" customWidth="1"/>
    <col min="47" max="47" width="0.37109375" style="1" customWidth="1"/>
    <col min="48" max="53" width="10.00390625" style="1" hidden="1" customWidth="1"/>
    <col min="54" max="16384" width="9.125" style="1" customWidth="1"/>
  </cols>
  <sheetData>
    <row r="1" spans="16:53" ht="14.25">
      <c r="P1" s="36" t="s">
        <v>0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2"/>
      <c r="AB1" s="2"/>
      <c r="AC1" s="2"/>
      <c r="AD1" s="2"/>
      <c r="AU1" s="35" t="s">
        <v>1</v>
      </c>
      <c r="AV1" s="35"/>
      <c r="AW1" s="35"/>
      <c r="AX1" s="35"/>
      <c r="AY1" s="35"/>
      <c r="AZ1" s="35"/>
      <c r="BA1" s="35"/>
    </row>
    <row r="2" spans="2:53" ht="14.25">
      <c r="B2" s="36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9.25" customHeight="1">
      <c r="A3" s="37" t="s">
        <v>2</v>
      </c>
      <c r="B3" s="38" t="s">
        <v>3</v>
      </c>
      <c r="C3" s="40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 t="s">
        <v>5</v>
      </c>
      <c r="O3" s="40"/>
      <c r="P3" s="40"/>
      <c r="Q3" s="40"/>
      <c r="R3" s="40"/>
      <c r="S3" s="40"/>
      <c r="T3" s="40"/>
      <c r="U3" s="40" t="s">
        <v>6</v>
      </c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 t="s">
        <v>7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 t="s">
        <v>8</v>
      </c>
      <c r="AV3" s="40"/>
      <c r="AW3" s="40"/>
      <c r="AX3" s="40"/>
      <c r="AY3" s="40"/>
      <c r="AZ3" s="40"/>
      <c r="BA3" s="40"/>
    </row>
    <row r="4" spans="1:53" ht="41.25" customHeight="1">
      <c r="A4" s="37"/>
      <c r="B4" s="39"/>
      <c r="C4" s="43" t="s">
        <v>65</v>
      </c>
      <c r="D4" s="43"/>
      <c r="E4" s="43" t="s">
        <v>64</v>
      </c>
      <c r="F4" s="43"/>
      <c r="G4" s="43" t="s">
        <v>66</v>
      </c>
      <c r="H4" s="43"/>
      <c r="I4" s="41" t="s">
        <v>10</v>
      </c>
      <c r="J4" s="42"/>
      <c r="K4" s="42"/>
      <c r="L4" s="42"/>
      <c r="M4" s="37" t="s">
        <v>11</v>
      </c>
      <c r="N4" s="50"/>
      <c r="O4" s="50"/>
      <c r="P4" s="43" t="s">
        <v>9</v>
      </c>
      <c r="Q4" s="43"/>
      <c r="R4" s="43" t="s">
        <v>9</v>
      </c>
      <c r="S4" s="43"/>
      <c r="T4" s="38" t="s">
        <v>11</v>
      </c>
      <c r="U4" s="49" t="s">
        <v>70</v>
      </c>
      <c r="V4" s="49"/>
      <c r="W4" s="43" t="s">
        <v>68</v>
      </c>
      <c r="X4" s="43"/>
      <c r="Y4" s="43" t="s">
        <v>71</v>
      </c>
      <c r="Z4" s="43"/>
      <c r="AA4" s="41" t="s">
        <v>10</v>
      </c>
      <c r="AB4" s="42"/>
      <c r="AC4" s="42"/>
      <c r="AD4" s="48"/>
      <c r="AE4" s="38" t="s">
        <v>12</v>
      </c>
      <c r="AF4" s="49" t="s">
        <v>76</v>
      </c>
      <c r="AG4" s="49"/>
      <c r="AH4" s="43" t="s">
        <v>77</v>
      </c>
      <c r="AI4" s="43"/>
      <c r="AJ4" s="43" t="s">
        <v>9</v>
      </c>
      <c r="AK4" s="43"/>
      <c r="AL4" s="43" t="s">
        <v>9</v>
      </c>
      <c r="AM4" s="43"/>
      <c r="AN4" s="43" t="s">
        <v>9</v>
      </c>
      <c r="AO4" s="43"/>
      <c r="AP4" s="41" t="s">
        <v>10</v>
      </c>
      <c r="AQ4" s="42"/>
      <c r="AR4" s="42"/>
      <c r="AS4" s="48"/>
      <c r="AT4" s="38" t="s">
        <v>12</v>
      </c>
      <c r="AU4" s="43" t="s">
        <v>9</v>
      </c>
      <c r="AV4" s="43"/>
      <c r="AW4" s="41" t="s">
        <v>10</v>
      </c>
      <c r="AX4" s="42"/>
      <c r="AY4" s="42"/>
      <c r="AZ4" s="48"/>
      <c r="BA4" s="38" t="s">
        <v>12</v>
      </c>
    </row>
    <row r="5" spans="1:53" ht="72" customHeight="1">
      <c r="A5" s="4"/>
      <c r="B5" s="39"/>
      <c r="C5" s="3" t="s">
        <v>13</v>
      </c>
      <c r="D5" s="3" t="s">
        <v>14</v>
      </c>
      <c r="E5" s="3" t="s">
        <v>15</v>
      </c>
      <c r="F5" s="3" t="s">
        <v>16</v>
      </c>
      <c r="G5" s="3" t="s">
        <v>15</v>
      </c>
      <c r="H5" s="3" t="s">
        <v>16</v>
      </c>
      <c r="I5" s="3" t="s">
        <v>17</v>
      </c>
      <c r="J5" s="5" t="s">
        <v>18</v>
      </c>
      <c r="K5" s="3" t="s">
        <v>19</v>
      </c>
      <c r="L5" s="5" t="s">
        <v>18</v>
      </c>
      <c r="M5" s="37"/>
      <c r="N5" s="29"/>
      <c r="O5" s="29"/>
      <c r="P5" s="3" t="s">
        <v>15</v>
      </c>
      <c r="Q5" s="3" t="s">
        <v>16</v>
      </c>
      <c r="R5" s="3" t="s">
        <v>15</v>
      </c>
      <c r="S5" s="3" t="s">
        <v>16</v>
      </c>
      <c r="T5" s="47"/>
      <c r="U5" s="19" t="s">
        <v>15</v>
      </c>
      <c r="V5" s="19" t="s">
        <v>16</v>
      </c>
      <c r="W5" s="31" t="s">
        <v>15</v>
      </c>
      <c r="X5" s="3" t="s">
        <v>16</v>
      </c>
      <c r="Y5" s="3" t="s">
        <v>15</v>
      </c>
      <c r="Z5" s="3" t="s">
        <v>16</v>
      </c>
      <c r="AA5" s="30" t="s">
        <v>17</v>
      </c>
      <c r="AB5" s="5" t="s">
        <v>18</v>
      </c>
      <c r="AC5" s="30" t="s">
        <v>19</v>
      </c>
      <c r="AD5" s="5" t="s">
        <v>18</v>
      </c>
      <c r="AE5" s="47"/>
      <c r="AF5" s="19" t="s">
        <v>15</v>
      </c>
      <c r="AG5" s="19" t="s">
        <v>16</v>
      </c>
      <c r="AH5" s="3" t="s">
        <v>15</v>
      </c>
      <c r="AI5" s="3" t="s">
        <v>16</v>
      </c>
      <c r="AJ5" s="3" t="s">
        <v>15</v>
      </c>
      <c r="AK5" s="3" t="s">
        <v>16</v>
      </c>
      <c r="AL5" s="3" t="s">
        <v>15</v>
      </c>
      <c r="AM5" s="3" t="s">
        <v>16</v>
      </c>
      <c r="AN5" s="3" t="s">
        <v>15</v>
      </c>
      <c r="AO5" s="3" t="s">
        <v>16</v>
      </c>
      <c r="AP5" s="30" t="s">
        <v>17</v>
      </c>
      <c r="AQ5" s="5" t="s">
        <v>18</v>
      </c>
      <c r="AR5" s="30" t="s">
        <v>19</v>
      </c>
      <c r="AS5" s="5" t="s">
        <v>18</v>
      </c>
      <c r="AT5" s="47"/>
      <c r="AU5" s="3" t="s">
        <v>15</v>
      </c>
      <c r="AV5" s="3" t="s">
        <v>16</v>
      </c>
      <c r="AW5" s="30" t="s">
        <v>17</v>
      </c>
      <c r="AX5" s="5" t="s">
        <v>18</v>
      </c>
      <c r="AY5" s="30" t="s">
        <v>19</v>
      </c>
      <c r="AZ5" s="5" t="s">
        <v>18</v>
      </c>
      <c r="BA5" s="47"/>
    </row>
    <row r="6" spans="1:53" ht="20.25" customHeight="1">
      <c r="A6" s="7">
        <v>1</v>
      </c>
      <c r="B6" s="8" t="s">
        <v>20</v>
      </c>
      <c r="C6" s="32">
        <v>26.5</v>
      </c>
      <c r="D6" s="12">
        <v>37.9</v>
      </c>
      <c r="E6" s="28">
        <v>24.6</v>
      </c>
      <c r="F6" s="18">
        <v>61.1</v>
      </c>
      <c r="G6" s="3">
        <v>31.64</v>
      </c>
      <c r="H6" s="9">
        <v>33.25</v>
      </c>
      <c r="I6" s="9">
        <f>AVERAGE(G6)</f>
        <v>31.64</v>
      </c>
      <c r="J6" s="9"/>
      <c r="K6" s="9">
        <f>AVERAGE(D6,F6,H6)</f>
        <v>44.083333333333336</v>
      </c>
      <c r="L6" s="9"/>
      <c r="M6" s="9">
        <v>100</v>
      </c>
      <c r="N6" s="33"/>
      <c r="O6" s="34"/>
      <c r="P6" s="3"/>
      <c r="Q6" s="9"/>
      <c r="R6" s="3"/>
      <c r="S6" s="9"/>
      <c r="T6" s="9"/>
      <c r="U6" s="3">
        <v>35</v>
      </c>
      <c r="V6" s="9">
        <v>35</v>
      </c>
      <c r="W6" s="11">
        <v>28</v>
      </c>
      <c r="X6" s="12">
        <v>37</v>
      </c>
      <c r="Y6" s="3">
        <v>35.5</v>
      </c>
      <c r="Z6" s="9">
        <v>35.5</v>
      </c>
      <c r="AA6" s="9">
        <f>AVERAGE(U6,W6,Y6)</f>
        <v>32.833333333333336</v>
      </c>
      <c r="AB6" s="9"/>
      <c r="AC6" s="9">
        <f>AVERAGE(V6,X6,Z6)</f>
        <v>35.833333333333336</v>
      </c>
      <c r="AD6" s="9"/>
      <c r="AE6" s="9">
        <v>100</v>
      </c>
      <c r="AF6" s="28">
        <v>15</v>
      </c>
      <c r="AG6" s="18">
        <v>25</v>
      </c>
      <c r="AH6" s="28">
        <v>26</v>
      </c>
      <c r="AI6" s="18">
        <v>34</v>
      </c>
      <c r="AJ6" s="3"/>
      <c r="AK6" s="9"/>
      <c r="AL6" s="3"/>
      <c r="AM6" s="9"/>
      <c r="AN6" s="3"/>
      <c r="AO6" s="9"/>
      <c r="AP6" s="9">
        <f>AVERAGE(AF6,AH6)</f>
        <v>20.5</v>
      </c>
      <c r="AQ6" s="9"/>
      <c r="AR6" s="9">
        <f>AVERAGE(AG6,AI6)</f>
        <v>29.5</v>
      </c>
      <c r="AS6" s="9"/>
      <c r="AT6" s="1">
        <v>100</v>
      </c>
      <c r="AU6" s="3"/>
      <c r="AV6" s="9"/>
      <c r="AW6" s="9"/>
      <c r="AX6" s="9"/>
      <c r="AY6" s="9"/>
      <c r="AZ6" s="9"/>
      <c r="BA6" s="9"/>
    </row>
    <row r="7" spans="1:53" ht="22.5" customHeight="1">
      <c r="A7" s="7">
        <v>2</v>
      </c>
      <c r="B7" s="8" t="s">
        <v>21</v>
      </c>
      <c r="C7" s="32">
        <v>77.67</v>
      </c>
      <c r="D7" s="12">
        <v>102.78</v>
      </c>
      <c r="E7" s="28">
        <v>29.9</v>
      </c>
      <c r="F7" s="18">
        <v>74.7</v>
      </c>
      <c r="G7" s="3">
        <v>54.8</v>
      </c>
      <c r="H7" s="9">
        <v>58.25</v>
      </c>
      <c r="I7" s="9">
        <f aca="true" t="shared" si="0" ref="I7:I45">AVERAGE(G7)</f>
        <v>54.8</v>
      </c>
      <c r="J7" s="9"/>
      <c r="K7" s="9">
        <f aca="true" t="shared" si="1" ref="K7:K45">AVERAGE(D7,F7,H7)</f>
        <v>78.57666666666667</v>
      </c>
      <c r="L7" s="9"/>
      <c r="M7" s="9">
        <v>100</v>
      </c>
      <c r="N7" s="33"/>
      <c r="O7" s="34"/>
      <c r="P7" s="3"/>
      <c r="Q7" s="9"/>
      <c r="R7" s="3"/>
      <c r="S7" s="9"/>
      <c r="T7" s="9"/>
      <c r="U7" s="15">
        <v>68</v>
      </c>
      <c r="V7" s="9">
        <v>78</v>
      </c>
      <c r="W7" s="11">
        <v>56.67</v>
      </c>
      <c r="X7" s="12">
        <v>70</v>
      </c>
      <c r="Y7" s="15">
        <v>64.35</v>
      </c>
      <c r="Z7" s="9">
        <v>82.5</v>
      </c>
      <c r="AA7" s="9">
        <f aca="true" t="shared" si="2" ref="AA7:AA45">AVERAGE(U7,W7,Y7)</f>
        <v>63.00666666666666</v>
      </c>
      <c r="AB7" s="9"/>
      <c r="AC7" s="9">
        <f aca="true" t="shared" si="3" ref="AC7:AC45">AVERAGE(V7,X7,Z7)</f>
        <v>76.83333333333333</v>
      </c>
      <c r="AD7" s="9"/>
      <c r="AE7" s="9">
        <v>100</v>
      </c>
      <c r="AF7" s="28">
        <v>34</v>
      </c>
      <c r="AG7" s="18">
        <v>34</v>
      </c>
      <c r="AH7" s="28">
        <v>60</v>
      </c>
      <c r="AI7" s="18">
        <v>96</v>
      </c>
      <c r="AJ7" s="3"/>
      <c r="AK7" s="9"/>
      <c r="AL7" s="3"/>
      <c r="AM7" s="9"/>
      <c r="AN7" s="3"/>
      <c r="AO7" s="9"/>
      <c r="AP7" s="9">
        <f aca="true" t="shared" si="4" ref="AP7:AP45">AVERAGE(AF7,AH7)</f>
        <v>47</v>
      </c>
      <c r="AQ7" s="9"/>
      <c r="AR7" s="9">
        <f aca="true" t="shared" si="5" ref="AR7:AR45">AVERAGE(AG7,AI7)</f>
        <v>65</v>
      </c>
      <c r="AS7" s="9"/>
      <c r="AT7" s="24">
        <v>100</v>
      </c>
      <c r="AU7" s="3"/>
      <c r="AV7" s="9"/>
      <c r="AW7" s="9"/>
      <c r="AX7" s="9"/>
      <c r="AY7" s="9"/>
      <c r="AZ7" s="9"/>
      <c r="BA7" s="9"/>
    </row>
    <row r="8" spans="1:53" ht="20.25" customHeight="1">
      <c r="A8" s="7">
        <v>3</v>
      </c>
      <c r="B8" s="8" t="s">
        <v>22</v>
      </c>
      <c r="C8" s="32">
        <v>64.44</v>
      </c>
      <c r="D8" s="12">
        <v>165</v>
      </c>
      <c r="E8" s="28">
        <v>44.91</v>
      </c>
      <c r="F8" s="18">
        <v>57.8</v>
      </c>
      <c r="G8" s="3">
        <v>61.77</v>
      </c>
      <c r="H8" s="9">
        <v>87.91</v>
      </c>
      <c r="I8" s="9">
        <f t="shared" si="0"/>
        <v>61.77</v>
      </c>
      <c r="J8" s="9"/>
      <c r="K8" s="9">
        <f t="shared" si="1"/>
        <v>103.57000000000001</v>
      </c>
      <c r="L8" s="9"/>
      <c r="M8" s="9">
        <v>100</v>
      </c>
      <c r="N8" s="33"/>
      <c r="O8" s="34"/>
      <c r="P8" s="3"/>
      <c r="Q8" s="9"/>
      <c r="R8" s="3"/>
      <c r="S8" s="9"/>
      <c r="T8" s="9"/>
      <c r="U8" s="15">
        <v>72.6</v>
      </c>
      <c r="V8" s="9">
        <v>76</v>
      </c>
      <c r="W8" s="11">
        <v>65</v>
      </c>
      <c r="X8" s="12">
        <v>102.22</v>
      </c>
      <c r="Y8" s="15">
        <v>64.5</v>
      </c>
      <c r="Z8" s="9">
        <v>64.5</v>
      </c>
      <c r="AA8" s="9">
        <f t="shared" si="2"/>
        <v>67.36666666666666</v>
      </c>
      <c r="AB8" s="9"/>
      <c r="AC8" s="9">
        <f t="shared" si="3"/>
        <v>80.90666666666667</v>
      </c>
      <c r="AD8" s="9"/>
      <c r="AE8" s="9">
        <v>100</v>
      </c>
      <c r="AF8" s="28">
        <v>68.9</v>
      </c>
      <c r="AG8" s="18">
        <v>68.9</v>
      </c>
      <c r="AH8" s="28">
        <v>134</v>
      </c>
      <c r="AI8" s="18">
        <v>134</v>
      </c>
      <c r="AJ8" s="3"/>
      <c r="AK8" s="9"/>
      <c r="AL8" s="3"/>
      <c r="AM8" s="9"/>
      <c r="AN8" s="3"/>
      <c r="AO8" s="9"/>
      <c r="AP8" s="9">
        <f t="shared" si="4"/>
        <v>101.45</v>
      </c>
      <c r="AQ8" s="9"/>
      <c r="AR8" s="9">
        <f t="shared" si="5"/>
        <v>101.45</v>
      </c>
      <c r="AS8" s="9"/>
      <c r="AT8" s="24">
        <v>100</v>
      </c>
      <c r="AU8" s="3"/>
      <c r="AV8" s="9"/>
      <c r="AW8" s="9"/>
      <c r="AX8" s="9"/>
      <c r="AY8" s="9"/>
      <c r="AZ8" s="9"/>
      <c r="BA8" s="9"/>
    </row>
    <row r="9" spans="1:53" ht="18.75" customHeight="1">
      <c r="A9" s="7">
        <v>4</v>
      </c>
      <c r="B9" s="8" t="s">
        <v>23</v>
      </c>
      <c r="C9" s="32">
        <v>37.56</v>
      </c>
      <c r="D9" s="12">
        <v>144</v>
      </c>
      <c r="E9" s="28">
        <v>24.75</v>
      </c>
      <c r="F9" s="18">
        <v>130</v>
      </c>
      <c r="G9" s="3">
        <v>59.87</v>
      </c>
      <c r="H9" s="9">
        <v>163.9</v>
      </c>
      <c r="I9" s="9">
        <f t="shared" si="0"/>
        <v>59.87</v>
      </c>
      <c r="J9" s="9"/>
      <c r="K9" s="9">
        <f t="shared" si="1"/>
        <v>145.96666666666667</v>
      </c>
      <c r="L9" s="9"/>
      <c r="M9" s="9">
        <v>100</v>
      </c>
      <c r="N9" s="33"/>
      <c r="O9" s="34"/>
      <c r="P9" s="3"/>
      <c r="Q9" s="9"/>
      <c r="R9" s="3"/>
      <c r="S9" s="9"/>
      <c r="T9" s="9"/>
      <c r="U9" s="15">
        <v>45</v>
      </c>
      <c r="V9" s="9">
        <v>88</v>
      </c>
      <c r="W9" s="11">
        <v>42</v>
      </c>
      <c r="X9" s="12">
        <v>77.78</v>
      </c>
      <c r="Y9" s="15">
        <v>66</v>
      </c>
      <c r="Z9" s="9">
        <v>92</v>
      </c>
      <c r="AA9" s="9">
        <f t="shared" si="2"/>
        <v>51</v>
      </c>
      <c r="AB9" s="9"/>
      <c r="AC9" s="9">
        <f t="shared" si="3"/>
        <v>85.92666666666666</v>
      </c>
      <c r="AD9" s="9"/>
      <c r="AE9" s="9">
        <v>100</v>
      </c>
      <c r="AF9" s="28">
        <v>40</v>
      </c>
      <c r="AG9" s="18">
        <v>56.7</v>
      </c>
      <c r="AH9" s="28">
        <v>42</v>
      </c>
      <c r="AI9" s="18">
        <v>92.5</v>
      </c>
      <c r="AJ9" s="3"/>
      <c r="AK9" s="9"/>
      <c r="AL9" s="3"/>
      <c r="AM9" s="9"/>
      <c r="AN9" s="3"/>
      <c r="AO9" s="9"/>
      <c r="AP9" s="9">
        <f t="shared" si="4"/>
        <v>41</v>
      </c>
      <c r="AQ9" s="9"/>
      <c r="AR9" s="9">
        <f t="shared" si="5"/>
        <v>74.6</v>
      </c>
      <c r="AS9" s="9"/>
      <c r="AT9" s="24">
        <v>100</v>
      </c>
      <c r="AU9" s="3"/>
      <c r="AV9" s="9"/>
      <c r="AW9" s="9"/>
      <c r="AX9" s="9"/>
      <c r="AY9" s="9"/>
      <c r="AZ9" s="9"/>
      <c r="BA9" s="9"/>
    </row>
    <row r="10" spans="1:53" ht="18.75" customHeight="1">
      <c r="A10" s="7">
        <v>5</v>
      </c>
      <c r="B10" s="8" t="s">
        <v>24</v>
      </c>
      <c r="C10" s="32">
        <v>78.85</v>
      </c>
      <c r="D10" s="12">
        <v>94.62</v>
      </c>
      <c r="E10" s="28">
        <v>45.16</v>
      </c>
      <c r="F10" s="18">
        <v>96.52</v>
      </c>
      <c r="G10" s="3">
        <v>59.43</v>
      </c>
      <c r="H10" s="9">
        <v>74.35</v>
      </c>
      <c r="I10" s="9">
        <f t="shared" si="0"/>
        <v>59.43</v>
      </c>
      <c r="J10" s="9"/>
      <c r="K10" s="9">
        <f t="shared" si="1"/>
        <v>88.49666666666667</v>
      </c>
      <c r="L10" s="9"/>
      <c r="M10" s="9">
        <v>100</v>
      </c>
      <c r="N10" s="33"/>
      <c r="O10" s="34"/>
      <c r="P10" s="3"/>
      <c r="Q10" s="9"/>
      <c r="R10" s="3"/>
      <c r="S10" s="9"/>
      <c r="T10" s="9"/>
      <c r="U10" s="15">
        <v>70.97</v>
      </c>
      <c r="V10" s="9">
        <v>95.7</v>
      </c>
      <c r="W10" s="13">
        <v>75.27</v>
      </c>
      <c r="X10" s="14">
        <v>88.17</v>
      </c>
      <c r="Y10" s="15">
        <v>75.8</v>
      </c>
      <c r="Z10" s="9">
        <v>87.1</v>
      </c>
      <c r="AA10" s="9">
        <f t="shared" si="2"/>
        <v>74.01333333333334</v>
      </c>
      <c r="AB10" s="9"/>
      <c r="AC10" s="9">
        <f t="shared" si="3"/>
        <v>90.32333333333334</v>
      </c>
      <c r="AD10" s="9"/>
      <c r="AE10" s="9">
        <v>100</v>
      </c>
      <c r="AF10" s="28">
        <v>64.52</v>
      </c>
      <c r="AG10" s="18">
        <v>84.2</v>
      </c>
      <c r="AH10" s="28">
        <v>70.97</v>
      </c>
      <c r="AI10" s="18">
        <v>88.17</v>
      </c>
      <c r="AJ10" s="3"/>
      <c r="AK10" s="9"/>
      <c r="AL10" s="3"/>
      <c r="AM10" s="9"/>
      <c r="AN10" s="3"/>
      <c r="AO10" s="9"/>
      <c r="AP10" s="9">
        <f t="shared" si="4"/>
        <v>67.745</v>
      </c>
      <c r="AQ10" s="9"/>
      <c r="AR10" s="9">
        <f t="shared" si="5"/>
        <v>86.185</v>
      </c>
      <c r="AS10" s="9"/>
      <c r="AT10" s="24">
        <v>100</v>
      </c>
      <c r="AU10" s="3"/>
      <c r="AV10" s="9"/>
      <c r="AW10" s="9"/>
      <c r="AX10" s="9"/>
      <c r="AY10" s="9"/>
      <c r="AZ10" s="9"/>
      <c r="BA10" s="9"/>
    </row>
    <row r="11" spans="1:53" ht="15.75">
      <c r="A11" s="7">
        <v>6</v>
      </c>
      <c r="B11" s="8" t="s">
        <v>25</v>
      </c>
      <c r="C11" s="32">
        <v>54.9</v>
      </c>
      <c r="D11" s="12">
        <v>54.8</v>
      </c>
      <c r="E11" s="28">
        <v>53</v>
      </c>
      <c r="F11" s="18">
        <v>53</v>
      </c>
      <c r="G11" s="3">
        <v>53.05</v>
      </c>
      <c r="H11" s="9">
        <v>53.05</v>
      </c>
      <c r="I11" s="9">
        <f t="shared" si="0"/>
        <v>53.05</v>
      </c>
      <c r="J11" s="9"/>
      <c r="K11" s="9">
        <f t="shared" si="1"/>
        <v>53.61666666666667</v>
      </c>
      <c r="L11" s="9"/>
      <c r="M11" s="9">
        <v>100</v>
      </c>
      <c r="N11" s="33"/>
      <c r="O11" s="34"/>
      <c r="P11" s="3"/>
      <c r="Q11" s="9"/>
      <c r="R11" s="3"/>
      <c r="S11" s="9"/>
      <c r="T11" s="9"/>
      <c r="U11" s="15">
        <v>63</v>
      </c>
      <c r="V11" s="9">
        <v>63</v>
      </c>
      <c r="W11" s="11">
        <v>53</v>
      </c>
      <c r="X11" s="12">
        <v>53</v>
      </c>
      <c r="Y11" s="15">
        <v>50</v>
      </c>
      <c r="Z11" s="9">
        <v>50</v>
      </c>
      <c r="AA11" s="9">
        <f t="shared" si="2"/>
        <v>55.333333333333336</v>
      </c>
      <c r="AB11" s="9"/>
      <c r="AC11" s="9">
        <f t="shared" si="3"/>
        <v>55.333333333333336</v>
      </c>
      <c r="AD11" s="9"/>
      <c r="AE11" s="9">
        <v>100</v>
      </c>
      <c r="AF11" s="28">
        <v>52</v>
      </c>
      <c r="AG11" s="18">
        <v>52</v>
      </c>
      <c r="AH11" s="28">
        <v>53</v>
      </c>
      <c r="AI11" s="18">
        <v>53</v>
      </c>
      <c r="AJ11" s="3"/>
      <c r="AK11" s="9"/>
      <c r="AL11" s="3"/>
      <c r="AM11" s="9"/>
      <c r="AN11" s="3"/>
      <c r="AO11" s="9"/>
      <c r="AP11" s="9">
        <f t="shared" si="4"/>
        <v>52.5</v>
      </c>
      <c r="AQ11" s="9"/>
      <c r="AR11" s="9">
        <f t="shared" si="5"/>
        <v>52.5</v>
      </c>
      <c r="AS11" s="9"/>
      <c r="AT11" s="24">
        <v>100</v>
      </c>
      <c r="AU11" s="3"/>
      <c r="AV11" s="9"/>
      <c r="AW11" s="9"/>
      <c r="AX11" s="9"/>
      <c r="AY11" s="9"/>
      <c r="AZ11" s="9"/>
      <c r="BA11" s="9"/>
    </row>
    <row r="12" spans="1:53" ht="15.75" customHeight="1">
      <c r="A12" s="7">
        <v>7</v>
      </c>
      <c r="B12" s="8" t="s">
        <v>26</v>
      </c>
      <c r="C12" s="32">
        <v>7.7</v>
      </c>
      <c r="D12" s="12">
        <v>11.6</v>
      </c>
      <c r="E12" s="28">
        <v>7.9</v>
      </c>
      <c r="F12" s="18">
        <v>7.9</v>
      </c>
      <c r="G12" s="3">
        <v>7.95</v>
      </c>
      <c r="H12" s="9">
        <v>8.15</v>
      </c>
      <c r="I12" s="9">
        <f t="shared" si="0"/>
        <v>7.95</v>
      </c>
      <c r="J12" s="9"/>
      <c r="K12" s="9">
        <f t="shared" si="1"/>
        <v>9.216666666666667</v>
      </c>
      <c r="L12" s="9"/>
      <c r="M12" s="9">
        <v>100</v>
      </c>
      <c r="N12" s="33"/>
      <c r="O12" s="34"/>
      <c r="P12" s="3"/>
      <c r="Q12" s="9"/>
      <c r="R12" s="3"/>
      <c r="S12" s="9"/>
      <c r="T12" s="9"/>
      <c r="U12" s="15">
        <v>12</v>
      </c>
      <c r="V12" s="9">
        <v>55</v>
      </c>
      <c r="W12" s="3">
        <v>12</v>
      </c>
      <c r="X12" s="12">
        <v>12</v>
      </c>
      <c r="Y12" s="15">
        <v>12</v>
      </c>
      <c r="Z12" s="9">
        <v>12</v>
      </c>
      <c r="AA12" s="9">
        <f t="shared" si="2"/>
        <v>12</v>
      </c>
      <c r="AB12" s="9"/>
      <c r="AC12" s="9">
        <f t="shared" si="3"/>
        <v>26.333333333333332</v>
      </c>
      <c r="AD12" s="9"/>
      <c r="AE12" s="9">
        <v>100</v>
      </c>
      <c r="AF12" s="28">
        <v>13</v>
      </c>
      <c r="AG12" s="18">
        <v>13</v>
      </c>
      <c r="AH12" s="28">
        <v>13</v>
      </c>
      <c r="AI12" s="18">
        <v>13</v>
      </c>
      <c r="AJ12" s="3"/>
      <c r="AK12" s="9"/>
      <c r="AL12" s="3"/>
      <c r="AM12" s="9"/>
      <c r="AN12" s="3"/>
      <c r="AO12" s="9"/>
      <c r="AP12" s="9">
        <f t="shared" si="4"/>
        <v>13</v>
      </c>
      <c r="AQ12" s="9"/>
      <c r="AR12" s="9">
        <f t="shared" si="5"/>
        <v>13</v>
      </c>
      <c r="AS12" s="9"/>
      <c r="AT12" s="24">
        <v>100</v>
      </c>
      <c r="AU12" s="3"/>
      <c r="AV12" s="9"/>
      <c r="AW12" s="9"/>
      <c r="AX12" s="9"/>
      <c r="AY12" s="9"/>
      <c r="AZ12" s="9"/>
      <c r="BA12" s="9"/>
    </row>
    <row r="13" spans="1:53" ht="15.75">
      <c r="A13" s="7">
        <v>8</v>
      </c>
      <c r="B13" s="8" t="s">
        <v>27</v>
      </c>
      <c r="C13" s="32">
        <v>192.8</v>
      </c>
      <c r="D13" s="12">
        <v>830</v>
      </c>
      <c r="E13" s="28">
        <v>370</v>
      </c>
      <c r="F13" s="18">
        <v>370</v>
      </c>
      <c r="G13" s="3">
        <v>474.15</v>
      </c>
      <c r="H13" s="9">
        <v>995</v>
      </c>
      <c r="I13" s="9">
        <f t="shared" si="0"/>
        <v>474.15</v>
      </c>
      <c r="J13" s="9"/>
      <c r="K13" s="9">
        <f t="shared" si="1"/>
        <v>731.6666666666666</v>
      </c>
      <c r="L13" s="9"/>
      <c r="M13" s="9">
        <v>100</v>
      </c>
      <c r="N13" s="33"/>
      <c r="O13" s="34"/>
      <c r="P13" s="3"/>
      <c r="Q13" s="9"/>
      <c r="R13" s="3"/>
      <c r="S13" s="9"/>
      <c r="T13" s="9"/>
      <c r="U13" s="15">
        <v>190</v>
      </c>
      <c r="V13" s="9">
        <v>836</v>
      </c>
      <c r="W13" s="13">
        <v>410</v>
      </c>
      <c r="X13" s="14">
        <v>1050</v>
      </c>
      <c r="Y13" s="15">
        <v>232</v>
      </c>
      <c r="Z13" s="9">
        <v>490</v>
      </c>
      <c r="AA13" s="9">
        <f t="shared" si="2"/>
        <v>277.3333333333333</v>
      </c>
      <c r="AB13" s="9"/>
      <c r="AC13" s="9">
        <f t="shared" si="3"/>
        <v>792</v>
      </c>
      <c r="AD13" s="9"/>
      <c r="AE13" s="9">
        <v>100</v>
      </c>
      <c r="AF13" s="28">
        <v>240</v>
      </c>
      <c r="AG13" s="18">
        <v>338.5</v>
      </c>
      <c r="AH13" s="28">
        <v>420</v>
      </c>
      <c r="AI13" s="18">
        <v>600</v>
      </c>
      <c r="AJ13" s="3"/>
      <c r="AK13" s="9"/>
      <c r="AL13" s="3"/>
      <c r="AM13" s="9"/>
      <c r="AN13" s="3"/>
      <c r="AO13" s="9"/>
      <c r="AP13" s="9">
        <f t="shared" si="4"/>
        <v>330</v>
      </c>
      <c r="AQ13" s="9"/>
      <c r="AR13" s="9">
        <f t="shared" si="5"/>
        <v>469.25</v>
      </c>
      <c r="AS13" s="9"/>
      <c r="AT13" s="24">
        <v>100</v>
      </c>
      <c r="AU13" s="3"/>
      <c r="AV13" s="9"/>
      <c r="AW13" s="9"/>
      <c r="AX13" s="9"/>
      <c r="AY13" s="9"/>
      <c r="AZ13" s="9"/>
      <c r="BA13" s="9"/>
    </row>
    <row r="14" spans="1:53" ht="15.75" customHeight="1">
      <c r="A14" s="7">
        <v>9</v>
      </c>
      <c r="B14" s="8" t="s">
        <v>28</v>
      </c>
      <c r="C14" s="32">
        <v>29.9</v>
      </c>
      <c r="D14" s="12">
        <v>46</v>
      </c>
      <c r="E14" s="28">
        <v>27</v>
      </c>
      <c r="F14" s="18">
        <v>67.9</v>
      </c>
      <c r="G14" s="3">
        <v>62.45</v>
      </c>
      <c r="H14" s="9">
        <v>63.05</v>
      </c>
      <c r="I14" s="9">
        <f t="shared" si="0"/>
        <v>62.45</v>
      </c>
      <c r="J14" s="9"/>
      <c r="K14" s="9">
        <f t="shared" si="1"/>
        <v>58.98333333333333</v>
      </c>
      <c r="L14" s="9"/>
      <c r="M14" s="9">
        <v>100</v>
      </c>
      <c r="N14" s="33"/>
      <c r="O14" s="34"/>
      <c r="P14" s="3"/>
      <c r="Q14" s="9"/>
      <c r="R14" s="3"/>
      <c r="S14" s="9"/>
      <c r="T14" s="9"/>
      <c r="U14" s="15">
        <v>0</v>
      </c>
      <c r="V14" s="9">
        <v>0</v>
      </c>
      <c r="W14" s="11">
        <v>110</v>
      </c>
      <c r="X14" s="12">
        <v>113.35</v>
      </c>
      <c r="Y14" s="15">
        <v>0</v>
      </c>
      <c r="Z14" s="9">
        <v>0</v>
      </c>
      <c r="AA14" s="9">
        <f t="shared" si="2"/>
        <v>36.666666666666664</v>
      </c>
      <c r="AB14" s="9"/>
      <c r="AC14" s="9">
        <f t="shared" si="3"/>
        <v>37.78333333333333</v>
      </c>
      <c r="AD14" s="9"/>
      <c r="AE14" s="9">
        <v>30</v>
      </c>
      <c r="AF14" s="28" t="s">
        <v>67</v>
      </c>
      <c r="AG14" s="18" t="s">
        <v>67</v>
      </c>
      <c r="AH14" s="28" t="s">
        <v>67</v>
      </c>
      <c r="AI14" s="18" t="s">
        <v>67</v>
      </c>
      <c r="AJ14" s="3"/>
      <c r="AK14" s="9"/>
      <c r="AL14" s="3"/>
      <c r="AM14" s="9"/>
      <c r="AN14" s="3"/>
      <c r="AO14" s="9"/>
      <c r="AP14" s="9" t="s">
        <v>67</v>
      </c>
      <c r="AQ14" s="9"/>
      <c r="AR14" s="9" t="s">
        <v>67</v>
      </c>
      <c r="AS14" s="9"/>
      <c r="AT14" s="24">
        <v>100</v>
      </c>
      <c r="AU14" s="3"/>
      <c r="AV14" s="9"/>
      <c r="AW14" s="9"/>
      <c r="AX14" s="9"/>
      <c r="AY14" s="9"/>
      <c r="AZ14" s="9"/>
      <c r="BA14" s="9"/>
    </row>
    <row r="15" spans="1:53" ht="15.75">
      <c r="A15" s="7">
        <v>10</v>
      </c>
      <c r="B15" s="8" t="s">
        <v>29</v>
      </c>
      <c r="C15" s="11">
        <v>87</v>
      </c>
      <c r="D15" s="12">
        <v>462</v>
      </c>
      <c r="E15" s="28">
        <v>221.25</v>
      </c>
      <c r="F15" s="18">
        <v>538.5</v>
      </c>
      <c r="G15" s="3">
        <v>208</v>
      </c>
      <c r="H15" s="9">
        <v>222.3</v>
      </c>
      <c r="I15" s="9">
        <f t="shared" si="0"/>
        <v>208</v>
      </c>
      <c r="J15" s="9"/>
      <c r="K15" s="9">
        <f t="shared" si="1"/>
        <v>407.59999999999997</v>
      </c>
      <c r="L15" s="9"/>
      <c r="M15" s="9">
        <v>100</v>
      </c>
      <c r="N15" s="33"/>
      <c r="O15" s="34"/>
      <c r="P15" s="3"/>
      <c r="Q15" s="9"/>
      <c r="R15" s="3"/>
      <c r="S15" s="9"/>
      <c r="T15" s="9"/>
      <c r="U15" s="15">
        <v>216</v>
      </c>
      <c r="V15" s="9">
        <v>324</v>
      </c>
      <c r="W15" s="11">
        <v>165</v>
      </c>
      <c r="X15" s="12">
        <v>338</v>
      </c>
      <c r="Y15" s="15">
        <v>264.5</v>
      </c>
      <c r="Z15" s="9">
        <v>386</v>
      </c>
      <c r="AA15" s="9">
        <f t="shared" si="2"/>
        <v>215.16666666666666</v>
      </c>
      <c r="AB15" s="9"/>
      <c r="AC15" s="9">
        <f t="shared" si="3"/>
        <v>349.3333333333333</v>
      </c>
      <c r="AD15" s="9"/>
      <c r="AE15" s="9">
        <v>100</v>
      </c>
      <c r="AF15" s="28">
        <v>146</v>
      </c>
      <c r="AG15" s="18">
        <v>310</v>
      </c>
      <c r="AH15" s="28">
        <v>216</v>
      </c>
      <c r="AI15" s="18">
        <v>316</v>
      </c>
      <c r="AJ15" s="3"/>
      <c r="AK15" s="9"/>
      <c r="AL15" s="3"/>
      <c r="AM15" s="9"/>
      <c r="AN15" s="3"/>
      <c r="AO15" s="9"/>
      <c r="AP15" s="9">
        <f t="shared" si="4"/>
        <v>181</v>
      </c>
      <c r="AQ15" s="9"/>
      <c r="AR15" s="9">
        <f t="shared" si="5"/>
        <v>313</v>
      </c>
      <c r="AS15" s="9"/>
      <c r="AT15" s="24">
        <v>100</v>
      </c>
      <c r="AU15" s="3"/>
      <c r="AV15" s="9"/>
      <c r="AW15" s="9"/>
      <c r="AX15" s="9"/>
      <c r="AY15" s="9"/>
      <c r="AZ15" s="9"/>
      <c r="BA15" s="9"/>
    </row>
    <row r="16" spans="1:53" ht="15.75" customHeight="1">
      <c r="A16" s="7">
        <v>11</v>
      </c>
      <c r="B16" s="8" t="s">
        <v>30</v>
      </c>
      <c r="C16" s="11">
        <v>317.5</v>
      </c>
      <c r="D16" s="12">
        <v>597.14</v>
      </c>
      <c r="E16" s="28">
        <v>230.25</v>
      </c>
      <c r="F16" s="18">
        <v>358.6</v>
      </c>
      <c r="G16" s="3">
        <v>473</v>
      </c>
      <c r="H16" s="9">
        <v>473</v>
      </c>
      <c r="I16" s="9">
        <f t="shared" si="0"/>
        <v>473</v>
      </c>
      <c r="J16" s="9"/>
      <c r="K16" s="9">
        <f t="shared" si="1"/>
        <v>476.24666666666667</v>
      </c>
      <c r="L16" s="9"/>
      <c r="M16" s="9">
        <v>100</v>
      </c>
      <c r="N16" s="33"/>
      <c r="O16" s="34"/>
      <c r="P16" s="3"/>
      <c r="Q16" s="9"/>
      <c r="R16" s="3"/>
      <c r="S16" s="9"/>
      <c r="T16" s="9"/>
      <c r="U16" s="15">
        <v>293</v>
      </c>
      <c r="V16" s="9">
        <v>415</v>
      </c>
      <c r="W16" s="11">
        <v>330</v>
      </c>
      <c r="X16" s="12">
        <v>420</v>
      </c>
      <c r="Y16" s="15">
        <v>243.5</v>
      </c>
      <c r="Z16" s="9">
        <v>411.5</v>
      </c>
      <c r="AA16" s="9">
        <f t="shared" si="2"/>
        <v>288.8333333333333</v>
      </c>
      <c r="AB16" s="9"/>
      <c r="AC16" s="9">
        <f t="shared" si="3"/>
        <v>415.5</v>
      </c>
      <c r="AD16" s="9"/>
      <c r="AE16" s="9">
        <v>100</v>
      </c>
      <c r="AF16" s="28">
        <v>96</v>
      </c>
      <c r="AG16" s="18">
        <v>250</v>
      </c>
      <c r="AH16" s="28">
        <v>286</v>
      </c>
      <c r="AI16" s="18">
        <v>500</v>
      </c>
      <c r="AJ16" s="3"/>
      <c r="AK16" s="9"/>
      <c r="AL16" s="3"/>
      <c r="AM16" s="9"/>
      <c r="AN16" s="3"/>
      <c r="AO16" s="9"/>
      <c r="AP16" s="9">
        <f t="shared" si="4"/>
        <v>191</v>
      </c>
      <c r="AQ16" s="9"/>
      <c r="AR16" s="9">
        <f t="shared" si="5"/>
        <v>375</v>
      </c>
      <c r="AS16" s="9"/>
      <c r="AT16" s="24">
        <v>100</v>
      </c>
      <c r="AU16" s="3"/>
      <c r="AV16" s="9"/>
      <c r="AW16" s="9"/>
      <c r="AX16" s="9"/>
      <c r="AY16" s="9"/>
      <c r="AZ16" s="9"/>
      <c r="BA16" s="9"/>
    </row>
    <row r="17" spans="1:53" ht="15.75">
      <c r="A17" s="7">
        <v>12</v>
      </c>
      <c r="B17" s="8" t="s">
        <v>31</v>
      </c>
      <c r="C17" s="11">
        <v>442.5</v>
      </c>
      <c r="D17" s="12">
        <v>1185.29</v>
      </c>
      <c r="E17" s="28">
        <v>667</v>
      </c>
      <c r="F17" s="18">
        <v>853.2</v>
      </c>
      <c r="G17" s="3">
        <v>579</v>
      </c>
      <c r="H17" s="9">
        <v>913</v>
      </c>
      <c r="I17" s="9">
        <f t="shared" si="0"/>
        <v>579</v>
      </c>
      <c r="J17" s="9"/>
      <c r="K17" s="9">
        <f t="shared" si="1"/>
        <v>983.8299999999999</v>
      </c>
      <c r="L17" s="9"/>
      <c r="M17" s="9">
        <v>100</v>
      </c>
      <c r="N17" s="33"/>
      <c r="O17" s="34"/>
      <c r="P17" s="3"/>
      <c r="Q17" s="9"/>
      <c r="R17" s="3"/>
      <c r="S17" s="9"/>
      <c r="T17" s="9"/>
      <c r="U17" s="15">
        <v>392</v>
      </c>
      <c r="V17" s="9">
        <v>535</v>
      </c>
      <c r="W17" s="11">
        <v>480</v>
      </c>
      <c r="X17" s="12">
        <v>690</v>
      </c>
      <c r="Y17" s="15">
        <v>637.5</v>
      </c>
      <c r="Z17" s="9">
        <v>637.5</v>
      </c>
      <c r="AA17" s="9">
        <f t="shared" si="2"/>
        <v>503.1666666666667</v>
      </c>
      <c r="AB17" s="9"/>
      <c r="AC17" s="9">
        <f t="shared" si="3"/>
        <v>620.8333333333334</v>
      </c>
      <c r="AD17" s="9"/>
      <c r="AE17" s="9">
        <v>100</v>
      </c>
      <c r="AF17" s="28">
        <v>575</v>
      </c>
      <c r="AG17" s="28">
        <v>575</v>
      </c>
      <c r="AH17" s="28">
        <v>414</v>
      </c>
      <c r="AI17" s="18">
        <v>492</v>
      </c>
      <c r="AJ17" s="3"/>
      <c r="AK17" s="9"/>
      <c r="AL17" s="3"/>
      <c r="AM17" s="9"/>
      <c r="AN17" s="3"/>
      <c r="AO17" s="9"/>
      <c r="AP17" s="9">
        <f t="shared" si="4"/>
        <v>494.5</v>
      </c>
      <c r="AQ17" s="9"/>
      <c r="AR17" s="9">
        <f t="shared" si="5"/>
        <v>533.5</v>
      </c>
      <c r="AS17" s="9"/>
      <c r="AT17" s="24">
        <v>100</v>
      </c>
      <c r="AU17" s="3"/>
      <c r="AV17" s="9"/>
      <c r="AW17" s="9"/>
      <c r="AX17" s="9"/>
      <c r="AY17" s="9"/>
      <c r="AZ17" s="9"/>
      <c r="BA17" s="9"/>
    </row>
    <row r="18" spans="1:53" ht="15.75" customHeight="1">
      <c r="A18" s="7">
        <v>13</v>
      </c>
      <c r="B18" s="8" t="s">
        <v>32</v>
      </c>
      <c r="C18" s="11" t="s">
        <v>67</v>
      </c>
      <c r="D18" s="12" t="s">
        <v>67</v>
      </c>
      <c r="E18" s="28" t="s">
        <v>67</v>
      </c>
      <c r="F18" s="28" t="s">
        <v>67</v>
      </c>
      <c r="G18" s="3">
        <v>227.1</v>
      </c>
      <c r="H18" s="9">
        <v>429.4</v>
      </c>
      <c r="I18" s="9">
        <f t="shared" si="0"/>
        <v>227.1</v>
      </c>
      <c r="J18" s="9"/>
      <c r="K18" s="9">
        <f t="shared" si="1"/>
        <v>429.4</v>
      </c>
      <c r="L18" s="9"/>
      <c r="M18" s="9">
        <v>30</v>
      </c>
      <c r="N18" s="33"/>
      <c r="O18" s="33"/>
      <c r="P18" s="3"/>
      <c r="Q18" s="9"/>
      <c r="R18" s="3"/>
      <c r="S18" s="9"/>
      <c r="T18" s="9"/>
      <c r="U18" s="15">
        <v>486</v>
      </c>
      <c r="V18" s="9">
        <v>486</v>
      </c>
      <c r="W18" s="11">
        <v>370</v>
      </c>
      <c r="X18" s="12">
        <v>370</v>
      </c>
      <c r="Y18" s="15">
        <v>0</v>
      </c>
      <c r="Z18" s="9">
        <v>0</v>
      </c>
      <c r="AA18" s="9">
        <f t="shared" si="2"/>
        <v>285.3333333333333</v>
      </c>
      <c r="AB18" s="9"/>
      <c r="AC18" s="9">
        <f t="shared" si="3"/>
        <v>285.3333333333333</v>
      </c>
      <c r="AD18" s="9"/>
      <c r="AE18" s="9">
        <v>100</v>
      </c>
      <c r="AF18" s="28" t="s">
        <v>67</v>
      </c>
      <c r="AG18" s="28" t="s">
        <v>67</v>
      </c>
      <c r="AH18" s="28">
        <v>344</v>
      </c>
      <c r="AI18" s="18">
        <v>344</v>
      </c>
      <c r="AJ18" s="3"/>
      <c r="AK18" s="9"/>
      <c r="AL18" s="3"/>
      <c r="AM18" s="9"/>
      <c r="AN18" s="3"/>
      <c r="AO18" s="9"/>
      <c r="AP18" s="9">
        <f t="shared" si="4"/>
        <v>344</v>
      </c>
      <c r="AQ18" s="9"/>
      <c r="AR18" s="9">
        <f t="shared" si="5"/>
        <v>344</v>
      </c>
      <c r="AS18" s="9"/>
      <c r="AT18" s="24">
        <v>100</v>
      </c>
      <c r="AU18" s="3"/>
      <c r="AV18" s="9"/>
      <c r="AW18" s="9"/>
      <c r="AX18" s="9"/>
      <c r="AY18" s="9"/>
      <c r="AZ18" s="9"/>
      <c r="BA18" s="9"/>
    </row>
    <row r="19" spans="1:53" ht="15.75">
      <c r="A19" s="7">
        <v>14</v>
      </c>
      <c r="B19" s="8" t="s">
        <v>33</v>
      </c>
      <c r="C19" s="11">
        <v>159.8</v>
      </c>
      <c r="D19" s="12">
        <v>375</v>
      </c>
      <c r="E19" s="28" t="s">
        <v>67</v>
      </c>
      <c r="F19" s="28" t="s">
        <v>67</v>
      </c>
      <c r="G19" s="3">
        <v>310</v>
      </c>
      <c r="H19" s="9">
        <v>522.5</v>
      </c>
      <c r="I19" s="9">
        <f t="shared" si="0"/>
        <v>310</v>
      </c>
      <c r="J19" s="9"/>
      <c r="K19" s="9">
        <f t="shared" si="1"/>
        <v>448.75</v>
      </c>
      <c r="L19" s="9"/>
      <c r="M19" s="9">
        <v>70</v>
      </c>
      <c r="N19" s="33"/>
      <c r="O19" s="33"/>
      <c r="P19" s="3"/>
      <c r="Q19" s="9"/>
      <c r="R19" s="3"/>
      <c r="S19" s="9"/>
      <c r="T19" s="9"/>
      <c r="U19" s="15">
        <v>270</v>
      </c>
      <c r="V19" s="9">
        <v>304</v>
      </c>
      <c r="W19" s="11">
        <v>300</v>
      </c>
      <c r="X19" s="12">
        <v>300</v>
      </c>
      <c r="Y19" s="15">
        <v>343</v>
      </c>
      <c r="Z19" s="9">
        <v>343</v>
      </c>
      <c r="AA19" s="9">
        <f t="shared" si="2"/>
        <v>304.3333333333333</v>
      </c>
      <c r="AB19" s="9"/>
      <c r="AC19" s="9">
        <f t="shared" si="3"/>
        <v>315.6666666666667</v>
      </c>
      <c r="AD19" s="9"/>
      <c r="AE19" s="9">
        <v>100</v>
      </c>
      <c r="AF19" s="28">
        <v>270</v>
      </c>
      <c r="AG19" s="28">
        <v>270</v>
      </c>
      <c r="AH19" s="28">
        <v>289</v>
      </c>
      <c r="AI19" s="18">
        <v>322</v>
      </c>
      <c r="AJ19" s="3"/>
      <c r="AK19" s="9"/>
      <c r="AL19" s="3"/>
      <c r="AM19" s="9"/>
      <c r="AN19" s="3"/>
      <c r="AO19" s="9"/>
      <c r="AP19" s="9">
        <f t="shared" si="4"/>
        <v>279.5</v>
      </c>
      <c r="AQ19" s="9"/>
      <c r="AR19" s="9">
        <f t="shared" si="5"/>
        <v>296</v>
      </c>
      <c r="AS19" s="9"/>
      <c r="AT19" s="24">
        <v>100</v>
      </c>
      <c r="AU19" s="3"/>
      <c r="AV19" s="9"/>
      <c r="AW19" s="9"/>
      <c r="AX19" s="9"/>
      <c r="AY19" s="9"/>
      <c r="AZ19" s="9"/>
      <c r="BA19" s="9"/>
    </row>
    <row r="20" spans="1:53" ht="15.75">
      <c r="A20" s="7">
        <v>15</v>
      </c>
      <c r="B20" s="8" t="s">
        <v>34</v>
      </c>
      <c r="C20" s="32">
        <v>124</v>
      </c>
      <c r="D20" s="12">
        <v>282.13</v>
      </c>
      <c r="E20" s="28" t="s">
        <v>67</v>
      </c>
      <c r="F20" s="28" t="s">
        <v>67</v>
      </c>
      <c r="G20" s="3">
        <v>129</v>
      </c>
      <c r="H20" s="9">
        <v>249</v>
      </c>
      <c r="I20" s="9">
        <f t="shared" si="0"/>
        <v>129</v>
      </c>
      <c r="J20" s="9"/>
      <c r="K20" s="9">
        <f t="shared" si="1"/>
        <v>265.565</v>
      </c>
      <c r="L20" s="9"/>
      <c r="M20" s="9">
        <v>70</v>
      </c>
      <c r="N20" s="33"/>
      <c r="O20" s="33"/>
      <c r="P20" s="3"/>
      <c r="Q20" s="9"/>
      <c r="R20" s="3"/>
      <c r="S20" s="9"/>
      <c r="T20" s="9"/>
      <c r="U20" s="15">
        <v>161</v>
      </c>
      <c r="V20" s="9">
        <v>205</v>
      </c>
      <c r="W20" s="11">
        <v>155</v>
      </c>
      <c r="X20" s="12">
        <v>190</v>
      </c>
      <c r="Y20" s="15">
        <v>150</v>
      </c>
      <c r="Z20" s="9">
        <v>218</v>
      </c>
      <c r="AA20" s="9">
        <f t="shared" si="2"/>
        <v>155.33333333333334</v>
      </c>
      <c r="AB20" s="9"/>
      <c r="AC20" s="9">
        <f t="shared" si="3"/>
        <v>204.33333333333334</v>
      </c>
      <c r="AD20" s="9"/>
      <c r="AE20" s="9">
        <v>100</v>
      </c>
      <c r="AF20" s="28">
        <v>150</v>
      </c>
      <c r="AG20" s="18">
        <v>150</v>
      </c>
      <c r="AH20" s="28">
        <v>166</v>
      </c>
      <c r="AI20" s="18">
        <v>262</v>
      </c>
      <c r="AJ20" s="3"/>
      <c r="AK20" s="9"/>
      <c r="AL20" s="3"/>
      <c r="AM20" s="9"/>
      <c r="AN20" s="3"/>
      <c r="AO20" s="9"/>
      <c r="AP20" s="9">
        <f t="shared" si="4"/>
        <v>158</v>
      </c>
      <c r="AQ20" s="9"/>
      <c r="AR20" s="9">
        <f t="shared" si="5"/>
        <v>206</v>
      </c>
      <c r="AS20" s="9"/>
      <c r="AT20" s="24">
        <v>100</v>
      </c>
      <c r="AU20" s="3"/>
      <c r="AV20" s="9"/>
      <c r="AW20" s="9"/>
      <c r="AX20" s="9"/>
      <c r="AY20" s="9"/>
      <c r="AZ20" s="9"/>
      <c r="BA20" s="9"/>
    </row>
    <row r="21" spans="1:53" ht="15.75">
      <c r="A21" s="7">
        <v>16</v>
      </c>
      <c r="B21" s="8" t="s">
        <v>35</v>
      </c>
      <c r="C21" s="32">
        <v>196</v>
      </c>
      <c r="D21" s="12">
        <v>225</v>
      </c>
      <c r="E21" s="28">
        <v>99</v>
      </c>
      <c r="F21" s="18">
        <v>179.2</v>
      </c>
      <c r="G21" s="3">
        <v>139</v>
      </c>
      <c r="H21" s="9">
        <v>369</v>
      </c>
      <c r="I21" s="9">
        <f t="shared" si="0"/>
        <v>139</v>
      </c>
      <c r="J21" s="9"/>
      <c r="K21" s="9">
        <f t="shared" si="1"/>
        <v>257.73333333333335</v>
      </c>
      <c r="L21" s="9"/>
      <c r="M21" s="9">
        <v>100</v>
      </c>
      <c r="N21" s="33"/>
      <c r="O21" s="34"/>
      <c r="P21" s="3"/>
      <c r="Q21" s="9"/>
      <c r="R21" s="3"/>
      <c r="S21" s="9"/>
      <c r="T21" s="9"/>
      <c r="U21" s="15">
        <v>140</v>
      </c>
      <c r="V21" s="9">
        <v>369</v>
      </c>
      <c r="W21" s="11">
        <v>76</v>
      </c>
      <c r="X21" s="12">
        <v>290</v>
      </c>
      <c r="Y21" s="15">
        <v>79</v>
      </c>
      <c r="Z21" s="9">
        <v>577</v>
      </c>
      <c r="AA21" s="9">
        <f t="shared" si="2"/>
        <v>98.33333333333333</v>
      </c>
      <c r="AB21" s="9"/>
      <c r="AC21" s="9">
        <f t="shared" si="3"/>
        <v>412</v>
      </c>
      <c r="AD21" s="9"/>
      <c r="AE21" s="9">
        <v>100</v>
      </c>
      <c r="AF21" s="28">
        <v>80</v>
      </c>
      <c r="AG21" s="18">
        <v>250</v>
      </c>
      <c r="AH21" s="28">
        <v>77</v>
      </c>
      <c r="AI21" s="18">
        <v>124</v>
      </c>
      <c r="AJ21" s="3"/>
      <c r="AK21" s="9"/>
      <c r="AL21" s="3"/>
      <c r="AM21" s="9"/>
      <c r="AN21" s="3"/>
      <c r="AO21" s="9"/>
      <c r="AP21" s="9">
        <f t="shared" si="4"/>
        <v>78.5</v>
      </c>
      <c r="AQ21" s="9"/>
      <c r="AR21" s="9">
        <f t="shared" si="5"/>
        <v>187</v>
      </c>
      <c r="AS21" s="9"/>
      <c r="AT21" s="24">
        <v>100</v>
      </c>
      <c r="AU21" s="3"/>
      <c r="AV21" s="9"/>
      <c r="AW21" s="9"/>
      <c r="AX21" s="9"/>
      <c r="AY21" s="9"/>
      <c r="AZ21" s="9"/>
      <c r="BA21" s="9"/>
    </row>
    <row r="22" spans="1:53" ht="15.75">
      <c r="A22" s="7">
        <v>17</v>
      </c>
      <c r="B22" s="8" t="s">
        <v>36</v>
      </c>
      <c r="C22" s="32">
        <v>466.67</v>
      </c>
      <c r="D22" s="12">
        <v>1126.67</v>
      </c>
      <c r="E22" s="28" t="s">
        <v>67</v>
      </c>
      <c r="F22" s="18" t="s">
        <v>67</v>
      </c>
      <c r="G22" s="3">
        <v>359</v>
      </c>
      <c r="H22" s="9">
        <v>476</v>
      </c>
      <c r="I22" s="9">
        <f t="shared" si="0"/>
        <v>359</v>
      </c>
      <c r="J22" s="9"/>
      <c r="K22" s="9">
        <f t="shared" si="1"/>
        <v>801.335</v>
      </c>
      <c r="L22" s="9"/>
      <c r="M22" s="9">
        <v>70</v>
      </c>
      <c r="N22" s="33"/>
      <c r="O22" s="34"/>
      <c r="P22" s="3"/>
      <c r="Q22" s="9"/>
      <c r="R22" s="3"/>
      <c r="S22" s="9"/>
      <c r="T22" s="9"/>
      <c r="U22" s="15">
        <v>0</v>
      </c>
      <c r="V22" s="9">
        <v>0</v>
      </c>
      <c r="W22" s="11">
        <v>220</v>
      </c>
      <c r="X22" s="12">
        <v>220</v>
      </c>
      <c r="Y22" s="15">
        <v>241.5</v>
      </c>
      <c r="Z22" s="9">
        <v>241.5</v>
      </c>
      <c r="AA22" s="9">
        <f t="shared" si="2"/>
        <v>153.83333333333334</v>
      </c>
      <c r="AB22" s="9"/>
      <c r="AC22" s="9">
        <f t="shared" si="3"/>
        <v>153.83333333333334</v>
      </c>
      <c r="AD22" s="9"/>
      <c r="AE22" s="9">
        <v>100</v>
      </c>
      <c r="AF22" s="28">
        <v>250</v>
      </c>
      <c r="AG22" s="18">
        <v>250</v>
      </c>
      <c r="AH22" s="28">
        <v>340</v>
      </c>
      <c r="AI22" s="18">
        <v>340</v>
      </c>
      <c r="AJ22" s="3"/>
      <c r="AK22" s="9"/>
      <c r="AL22" s="3"/>
      <c r="AM22" s="9"/>
      <c r="AN22" s="3"/>
      <c r="AO22" s="9"/>
      <c r="AP22" s="9">
        <f t="shared" si="4"/>
        <v>295</v>
      </c>
      <c r="AQ22" s="9"/>
      <c r="AR22" s="9">
        <f t="shared" si="5"/>
        <v>295</v>
      </c>
      <c r="AS22" s="9"/>
      <c r="AT22" s="24">
        <v>100</v>
      </c>
      <c r="AU22" s="3"/>
      <c r="AV22" s="9"/>
      <c r="AW22" s="9"/>
      <c r="AX22" s="9"/>
      <c r="AY22" s="9"/>
      <c r="AZ22" s="9"/>
      <c r="BA22" s="9"/>
    </row>
    <row r="23" spans="1:53" ht="15.75">
      <c r="A23" s="7">
        <v>18</v>
      </c>
      <c r="B23" s="8" t="s">
        <v>37</v>
      </c>
      <c r="C23" s="32">
        <v>162.5</v>
      </c>
      <c r="D23" s="12">
        <v>356.52</v>
      </c>
      <c r="E23" s="28" t="s">
        <v>67</v>
      </c>
      <c r="F23" s="18" t="s">
        <v>67</v>
      </c>
      <c r="G23" s="3">
        <v>659</v>
      </c>
      <c r="H23" s="9">
        <v>1245</v>
      </c>
      <c r="I23" s="9">
        <f t="shared" si="0"/>
        <v>659</v>
      </c>
      <c r="J23" s="9"/>
      <c r="K23" s="9">
        <f t="shared" si="1"/>
        <v>800.76</v>
      </c>
      <c r="L23" s="9"/>
      <c r="M23" s="9">
        <v>100</v>
      </c>
      <c r="N23" s="33"/>
      <c r="O23" s="34"/>
      <c r="P23" s="3"/>
      <c r="Q23" s="9"/>
      <c r="R23" s="3"/>
      <c r="S23" s="9"/>
      <c r="T23" s="9"/>
      <c r="U23" s="15">
        <v>168</v>
      </c>
      <c r="V23" s="9">
        <v>233</v>
      </c>
      <c r="W23" s="11">
        <v>135</v>
      </c>
      <c r="X23" s="12">
        <v>800</v>
      </c>
      <c r="Y23" s="15">
        <v>135</v>
      </c>
      <c r="Z23" s="9">
        <v>135</v>
      </c>
      <c r="AA23" s="9">
        <f t="shared" si="2"/>
        <v>146</v>
      </c>
      <c r="AB23" s="9"/>
      <c r="AC23" s="9">
        <f t="shared" si="3"/>
        <v>389.3333333333333</v>
      </c>
      <c r="AD23" s="9"/>
      <c r="AE23" s="9">
        <v>100</v>
      </c>
      <c r="AF23" s="28">
        <v>90</v>
      </c>
      <c r="AG23" s="18">
        <v>130</v>
      </c>
      <c r="AH23" s="28">
        <v>133</v>
      </c>
      <c r="AI23" s="18">
        <v>133</v>
      </c>
      <c r="AJ23" s="3"/>
      <c r="AK23" s="9"/>
      <c r="AL23" s="3"/>
      <c r="AM23" s="9"/>
      <c r="AN23" s="3"/>
      <c r="AO23" s="9"/>
      <c r="AP23" s="9">
        <f t="shared" si="4"/>
        <v>111.5</v>
      </c>
      <c r="AQ23" s="9"/>
      <c r="AR23" s="9">
        <f t="shared" si="5"/>
        <v>131.5</v>
      </c>
      <c r="AS23" s="9"/>
      <c r="AT23" s="24">
        <v>100</v>
      </c>
      <c r="AU23" s="3"/>
      <c r="AV23" s="9"/>
      <c r="AW23" s="9"/>
      <c r="AX23" s="9"/>
      <c r="AY23" s="9"/>
      <c r="AZ23" s="9"/>
      <c r="BA23" s="9"/>
    </row>
    <row r="24" spans="1:53" ht="15.75">
      <c r="A24" s="7">
        <v>19</v>
      </c>
      <c r="B24" s="8" t="s">
        <v>38</v>
      </c>
      <c r="C24" s="32">
        <v>41.2</v>
      </c>
      <c r="D24" s="12">
        <v>165</v>
      </c>
      <c r="E24" s="28">
        <v>27.84</v>
      </c>
      <c r="F24" s="18">
        <v>137.18</v>
      </c>
      <c r="G24" s="3">
        <v>16.35</v>
      </c>
      <c r="H24" s="9">
        <v>97</v>
      </c>
      <c r="I24" s="9">
        <f t="shared" si="0"/>
        <v>16.35</v>
      </c>
      <c r="J24" s="9"/>
      <c r="K24" s="9">
        <f t="shared" si="1"/>
        <v>133.06</v>
      </c>
      <c r="L24" s="9"/>
      <c r="M24" s="9">
        <v>70</v>
      </c>
      <c r="N24" s="33"/>
      <c r="O24" s="34"/>
      <c r="P24" s="3"/>
      <c r="Q24" s="9"/>
      <c r="R24" s="3"/>
      <c r="S24" s="9"/>
      <c r="T24" s="9"/>
      <c r="U24" s="15">
        <v>41</v>
      </c>
      <c r="V24" s="9">
        <v>65</v>
      </c>
      <c r="W24" s="11">
        <v>19</v>
      </c>
      <c r="X24" s="12">
        <v>63</v>
      </c>
      <c r="Y24" s="15">
        <v>17.5</v>
      </c>
      <c r="Z24" s="9">
        <v>70</v>
      </c>
      <c r="AA24" s="9">
        <f t="shared" si="2"/>
        <v>25.833333333333332</v>
      </c>
      <c r="AB24" s="9"/>
      <c r="AC24" s="9">
        <f t="shared" si="3"/>
        <v>66</v>
      </c>
      <c r="AD24" s="9"/>
      <c r="AE24" s="9">
        <v>100</v>
      </c>
      <c r="AF24" s="28">
        <v>38</v>
      </c>
      <c r="AG24" s="18">
        <v>140</v>
      </c>
      <c r="AH24" s="28">
        <v>43</v>
      </c>
      <c r="AI24" s="18">
        <v>74</v>
      </c>
      <c r="AJ24" s="3"/>
      <c r="AK24" s="9"/>
      <c r="AL24" s="3"/>
      <c r="AM24" s="9"/>
      <c r="AN24" s="3"/>
      <c r="AO24" s="9"/>
      <c r="AP24" s="9">
        <f t="shared" si="4"/>
        <v>40.5</v>
      </c>
      <c r="AQ24" s="9"/>
      <c r="AR24" s="9">
        <f t="shared" si="5"/>
        <v>107</v>
      </c>
      <c r="AS24" s="9"/>
      <c r="AT24" s="24">
        <v>100</v>
      </c>
      <c r="AU24" s="3"/>
      <c r="AV24" s="9"/>
      <c r="AW24" s="9"/>
      <c r="AX24" s="9"/>
      <c r="AY24" s="9"/>
      <c r="AZ24" s="9"/>
      <c r="BA24" s="9"/>
    </row>
    <row r="25" spans="1:53" ht="18.75" customHeight="1">
      <c r="A25" s="7">
        <v>20</v>
      </c>
      <c r="B25" s="8" t="s">
        <v>39</v>
      </c>
      <c r="C25" s="32">
        <v>66</v>
      </c>
      <c r="D25" s="12">
        <v>123.25</v>
      </c>
      <c r="E25" s="28">
        <v>36.33</v>
      </c>
      <c r="F25" s="18">
        <v>112.25</v>
      </c>
      <c r="G25" s="3">
        <v>55.25</v>
      </c>
      <c r="H25" s="9">
        <v>100.63</v>
      </c>
      <c r="I25" s="9">
        <f t="shared" si="0"/>
        <v>55.25</v>
      </c>
      <c r="J25" s="9"/>
      <c r="K25" s="9">
        <f t="shared" si="1"/>
        <v>112.04333333333334</v>
      </c>
      <c r="L25" s="9"/>
      <c r="M25" s="9">
        <v>100</v>
      </c>
      <c r="N25" s="33"/>
      <c r="O25" s="34"/>
      <c r="P25" s="3"/>
      <c r="Q25" s="9"/>
      <c r="R25" s="3"/>
      <c r="S25" s="9"/>
      <c r="T25" s="9"/>
      <c r="U25" s="15">
        <v>63</v>
      </c>
      <c r="V25" s="9">
        <v>110</v>
      </c>
      <c r="W25" s="13">
        <v>66</v>
      </c>
      <c r="X25" s="14">
        <v>105</v>
      </c>
      <c r="Y25" s="15">
        <v>64</v>
      </c>
      <c r="Z25" s="9">
        <v>105.6</v>
      </c>
      <c r="AA25" s="9">
        <f t="shared" si="2"/>
        <v>64.33333333333333</v>
      </c>
      <c r="AB25" s="9"/>
      <c r="AC25" s="9">
        <f t="shared" si="3"/>
        <v>106.86666666666667</v>
      </c>
      <c r="AD25" s="9"/>
      <c r="AE25" s="9">
        <v>100</v>
      </c>
      <c r="AF25" s="28">
        <v>57.1</v>
      </c>
      <c r="AG25" s="18">
        <v>140</v>
      </c>
      <c r="AH25" s="28">
        <v>57.15</v>
      </c>
      <c r="AI25" s="18">
        <v>142.9</v>
      </c>
      <c r="AJ25" s="3"/>
      <c r="AK25" s="9"/>
      <c r="AL25" s="3"/>
      <c r="AM25" s="9"/>
      <c r="AN25" s="3"/>
      <c r="AO25" s="9"/>
      <c r="AP25" s="9">
        <f t="shared" si="4"/>
        <v>57.125</v>
      </c>
      <c r="AQ25" s="9"/>
      <c r="AR25" s="9">
        <f t="shared" si="5"/>
        <v>141.45</v>
      </c>
      <c r="AS25" s="9"/>
      <c r="AT25" s="24">
        <v>100</v>
      </c>
      <c r="AU25" s="3"/>
      <c r="AV25" s="9"/>
      <c r="AW25" s="9"/>
      <c r="AX25" s="9"/>
      <c r="AY25" s="9"/>
      <c r="AZ25" s="9"/>
      <c r="BA25" s="9"/>
    </row>
    <row r="26" spans="1:53" ht="15.75" customHeight="1">
      <c r="A26" s="7">
        <v>21</v>
      </c>
      <c r="B26" s="8" t="s">
        <v>40</v>
      </c>
      <c r="C26" s="32">
        <v>30.62</v>
      </c>
      <c r="D26" s="12">
        <v>87.67</v>
      </c>
      <c r="E26" s="28">
        <v>61.5</v>
      </c>
      <c r="F26" s="18">
        <v>114.75</v>
      </c>
      <c r="G26" s="3">
        <v>54.27</v>
      </c>
      <c r="H26" s="9">
        <v>56.87</v>
      </c>
      <c r="I26" s="9">
        <f t="shared" si="0"/>
        <v>54.27</v>
      </c>
      <c r="J26" s="9"/>
      <c r="K26" s="9">
        <f t="shared" si="1"/>
        <v>86.43</v>
      </c>
      <c r="L26" s="9"/>
      <c r="M26" s="9">
        <v>100</v>
      </c>
      <c r="N26" s="33"/>
      <c r="O26" s="34"/>
      <c r="P26" s="3"/>
      <c r="Q26" s="9"/>
      <c r="R26" s="3"/>
      <c r="S26" s="9"/>
      <c r="T26" s="9"/>
      <c r="U26" s="15">
        <v>31.4</v>
      </c>
      <c r="V26" s="9">
        <v>61</v>
      </c>
      <c r="W26" s="13">
        <v>51.82</v>
      </c>
      <c r="X26" s="14">
        <v>57.33</v>
      </c>
      <c r="Y26" s="15">
        <v>65</v>
      </c>
      <c r="Z26" s="9">
        <v>69</v>
      </c>
      <c r="AA26" s="9">
        <f t="shared" si="2"/>
        <v>49.406666666666666</v>
      </c>
      <c r="AB26" s="9"/>
      <c r="AC26" s="9">
        <f t="shared" si="3"/>
        <v>62.44333333333333</v>
      </c>
      <c r="AD26" s="9"/>
      <c r="AE26" s="9">
        <v>100</v>
      </c>
      <c r="AF26" s="28">
        <v>52.5</v>
      </c>
      <c r="AG26" s="18">
        <v>80</v>
      </c>
      <c r="AH26" s="28">
        <v>80</v>
      </c>
      <c r="AI26" s="18">
        <v>127.5</v>
      </c>
      <c r="AJ26" s="3"/>
      <c r="AK26" s="9"/>
      <c r="AL26" s="3"/>
      <c r="AM26" s="9"/>
      <c r="AN26" s="3"/>
      <c r="AO26" s="9"/>
      <c r="AP26" s="9">
        <f t="shared" si="4"/>
        <v>66.25</v>
      </c>
      <c r="AQ26" s="9"/>
      <c r="AR26" s="9">
        <f t="shared" si="5"/>
        <v>103.75</v>
      </c>
      <c r="AS26" s="9"/>
      <c r="AT26" s="24">
        <v>100</v>
      </c>
      <c r="AU26" s="3"/>
      <c r="AV26" s="9"/>
      <c r="AW26" s="9"/>
      <c r="AX26" s="9"/>
      <c r="AY26" s="9"/>
      <c r="AZ26" s="9"/>
      <c r="BA26" s="9"/>
    </row>
    <row r="27" spans="1:53" ht="16.5" customHeight="1">
      <c r="A27" s="7">
        <v>22</v>
      </c>
      <c r="B27" s="8" t="s">
        <v>41</v>
      </c>
      <c r="C27" s="32">
        <v>46.08</v>
      </c>
      <c r="D27" s="12">
        <v>61.34</v>
      </c>
      <c r="E27" s="28">
        <v>47.86</v>
      </c>
      <c r="F27" s="18">
        <v>55.6</v>
      </c>
      <c r="G27" s="3">
        <v>53.66</v>
      </c>
      <c r="H27" s="9">
        <v>58.57</v>
      </c>
      <c r="I27" s="9">
        <f t="shared" si="0"/>
        <v>53.66</v>
      </c>
      <c r="J27" s="9"/>
      <c r="K27" s="9">
        <f t="shared" si="1"/>
        <v>58.50333333333333</v>
      </c>
      <c r="L27" s="9"/>
      <c r="M27" s="9">
        <v>100</v>
      </c>
      <c r="N27" s="33"/>
      <c r="O27" s="34"/>
      <c r="P27" s="3"/>
      <c r="Q27" s="9"/>
      <c r="R27" s="3"/>
      <c r="S27" s="9"/>
      <c r="T27" s="9"/>
      <c r="U27" s="15">
        <v>48.69</v>
      </c>
      <c r="V27" s="9">
        <v>67.83</v>
      </c>
      <c r="W27" s="11">
        <v>39.92</v>
      </c>
      <c r="X27" s="12">
        <v>65.24</v>
      </c>
      <c r="Y27" s="15">
        <v>52.1</v>
      </c>
      <c r="Z27" s="9">
        <v>58.62</v>
      </c>
      <c r="AA27" s="9">
        <f t="shared" si="2"/>
        <v>46.903333333333336</v>
      </c>
      <c r="AB27" s="9"/>
      <c r="AC27" s="9">
        <f t="shared" si="3"/>
        <v>63.89666666666667</v>
      </c>
      <c r="AD27" s="9"/>
      <c r="AE27" s="9">
        <v>100</v>
      </c>
      <c r="AF27" s="28">
        <v>48.68</v>
      </c>
      <c r="AG27" s="18">
        <v>48.68</v>
      </c>
      <c r="AH27" s="28">
        <v>51.61</v>
      </c>
      <c r="AI27" s="18">
        <v>65.34</v>
      </c>
      <c r="AJ27" s="3"/>
      <c r="AK27" s="9"/>
      <c r="AL27" s="3"/>
      <c r="AM27" s="9"/>
      <c r="AN27" s="3"/>
      <c r="AO27" s="9"/>
      <c r="AP27" s="9">
        <f t="shared" si="4"/>
        <v>50.144999999999996</v>
      </c>
      <c r="AQ27" s="9"/>
      <c r="AR27" s="9">
        <f t="shared" si="5"/>
        <v>57.010000000000005</v>
      </c>
      <c r="AS27" s="9"/>
      <c r="AT27" s="24">
        <v>100</v>
      </c>
      <c r="AU27" s="3"/>
      <c r="AV27" s="9"/>
      <c r="AW27" s="9"/>
      <c r="AX27" s="9"/>
      <c r="AY27" s="9"/>
      <c r="AZ27" s="9"/>
      <c r="BA27" s="9"/>
    </row>
    <row r="28" spans="1:53" ht="15.75" customHeight="1">
      <c r="A28" s="7">
        <v>23</v>
      </c>
      <c r="B28" s="8" t="s">
        <v>42</v>
      </c>
      <c r="C28" s="32">
        <v>243.33</v>
      </c>
      <c r="D28" s="12">
        <v>271.5</v>
      </c>
      <c r="E28" s="28">
        <v>380.45</v>
      </c>
      <c r="F28" s="18">
        <v>380.45</v>
      </c>
      <c r="G28" s="3">
        <v>208</v>
      </c>
      <c r="H28" s="9">
        <v>248.4</v>
      </c>
      <c r="I28" s="9">
        <f t="shared" si="0"/>
        <v>208</v>
      </c>
      <c r="J28" s="9"/>
      <c r="K28" s="9">
        <f t="shared" si="1"/>
        <v>300.1166666666667</v>
      </c>
      <c r="L28" s="9"/>
      <c r="M28" s="9">
        <v>100</v>
      </c>
      <c r="N28" s="33"/>
      <c r="O28" s="34"/>
      <c r="P28" s="3"/>
      <c r="Q28" s="9"/>
      <c r="R28" s="3"/>
      <c r="S28" s="9"/>
      <c r="T28" s="9"/>
      <c r="U28" s="15">
        <v>122</v>
      </c>
      <c r="V28" s="9">
        <v>302</v>
      </c>
      <c r="W28" s="11">
        <v>110</v>
      </c>
      <c r="X28" s="12">
        <v>215</v>
      </c>
      <c r="Y28" s="15">
        <v>106</v>
      </c>
      <c r="Z28" s="9">
        <v>106</v>
      </c>
      <c r="AA28" s="9">
        <f t="shared" si="2"/>
        <v>112.66666666666667</v>
      </c>
      <c r="AB28" s="9"/>
      <c r="AC28" s="9">
        <f t="shared" si="3"/>
        <v>207.66666666666666</v>
      </c>
      <c r="AD28" s="9"/>
      <c r="AE28" s="9">
        <v>100</v>
      </c>
      <c r="AF28" s="28">
        <v>90</v>
      </c>
      <c r="AG28" s="18">
        <v>192</v>
      </c>
      <c r="AH28" s="28">
        <v>95</v>
      </c>
      <c r="AI28" s="18">
        <v>200</v>
      </c>
      <c r="AJ28" s="3"/>
      <c r="AK28" s="9"/>
      <c r="AL28" s="3"/>
      <c r="AM28" s="9"/>
      <c r="AN28" s="3"/>
      <c r="AO28" s="9"/>
      <c r="AP28" s="9">
        <f t="shared" si="4"/>
        <v>92.5</v>
      </c>
      <c r="AQ28" s="9"/>
      <c r="AR28" s="9">
        <f t="shared" si="5"/>
        <v>196</v>
      </c>
      <c r="AS28" s="9"/>
      <c r="AT28" s="24">
        <v>100</v>
      </c>
      <c r="AU28" s="3"/>
      <c r="AV28" s="9"/>
      <c r="AW28" s="9"/>
      <c r="AX28" s="9"/>
      <c r="AY28" s="9"/>
      <c r="AZ28" s="9"/>
      <c r="BA28" s="9"/>
    </row>
    <row r="29" spans="1:53" ht="15.75">
      <c r="A29" s="7">
        <v>24</v>
      </c>
      <c r="B29" s="8" t="s">
        <v>43</v>
      </c>
      <c r="C29" s="11">
        <v>425</v>
      </c>
      <c r="D29" s="12">
        <v>530.56</v>
      </c>
      <c r="E29" s="28">
        <v>344.5</v>
      </c>
      <c r="F29" s="18">
        <v>439.5</v>
      </c>
      <c r="G29" s="3">
        <v>422.5</v>
      </c>
      <c r="H29" s="9">
        <v>545.3</v>
      </c>
      <c r="I29" s="9">
        <f t="shared" si="0"/>
        <v>422.5</v>
      </c>
      <c r="J29" s="9"/>
      <c r="K29" s="9">
        <f t="shared" si="1"/>
        <v>505.11999999999995</v>
      </c>
      <c r="L29" s="9"/>
      <c r="M29" s="9">
        <v>100</v>
      </c>
      <c r="N29" s="33"/>
      <c r="O29" s="34"/>
      <c r="P29" s="3"/>
      <c r="Q29" s="9"/>
      <c r="R29" s="3"/>
      <c r="S29" s="9"/>
      <c r="T29" s="9"/>
      <c r="U29" s="15">
        <v>389</v>
      </c>
      <c r="V29" s="9">
        <v>425</v>
      </c>
      <c r="W29" s="11">
        <v>140</v>
      </c>
      <c r="X29" s="12">
        <v>440</v>
      </c>
      <c r="Y29" s="15">
        <v>449</v>
      </c>
      <c r="Z29" s="9">
        <v>449.4</v>
      </c>
      <c r="AA29" s="9">
        <f t="shared" si="2"/>
        <v>326</v>
      </c>
      <c r="AB29" s="9"/>
      <c r="AC29" s="9">
        <f t="shared" si="3"/>
        <v>438.1333333333334</v>
      </c>
      <c r="AD29" s="9"/>
      <c r="AE29" s="9">
        <v>100</v>
      </c>
      <c r="AF29" s="28">
        <v>115</v>
      </c>
      <c r="AG29" s="18">
        <v>115</v>
      </c>
      <c r="AH29" s="28">
        <v>140</v>
      </c>
      <c r="AI29" s="18">
        <v>312</v>
      </c>
      <c r="AJ29" s="3"/>
      <c r="AK29" s="9"/>
      <c r="AL29" s="3"/>
      <c r="AM29" s="9"/>
      <c r="AN29" s="3"/>
      <c r="AO29" s="9"/>
      <c r="AP29" s="9">
        <f t="shared" si="4"/>
        <v>127.5</v>
      </c>
      <c r="AQ29" s="9"/>
      <c r="AR29" s="9">
        <f t="shared" si="5"/>
        <v>213.5</v>
      </c>
      <c r="AS29" s="9"/>
      <c r="AT29" s="24">
        <v>100</v>
      </c>
      <c r="AU29" s="3"/>
      <c r="AV29" s="9"/>
      <c r="AW29" s="9"/>
      <c r="AX29" s="9"/>
      <c r="AY29" s="9"/>
      <c r="AZ29" s="9"/>
      <c r="BA29" s="9"/>
    </row>
    <row r="30" spans="1:53" ht="15.75" customHeight="1">
      <c r="A30" s="7">
        <v>25</v>
      </c>
      <c r="B30" s="8" t="s">
        <v>44</v>
      </c>
      <c r="C30" s="11">
        <v>58.47</v>
      </c>
      <c r="D30" s="12">
        <v>58.47</v>
      </c>
      <c r="E30" s="28">
        <v>57.34</v>
      </c>
      <c r="F30" s="18">
        <v>57.34</v>
      </c>
      <c r="G30" s="3">
        <v>41</v>
      </c>
      <c r="H30" s="9">
        <v>47</v>
      </c>
      <c r="I30" s="9">
        <f t="shared" si="0"/>
        <v>41</v>
      </c>
      <c r="J30" s="9"/>
      <c r="K30" s="9">
        <f t="shared" si="1"/>
        <v>54.27</v>
      </c>
      <c r="L30" s="9"/>
      <c r="M30" s="9">
        <v>100</v>
      </c>
      <c r="N30" s="33"/>
      <c r="O30" s="34"/>
      <c r="P30" s="3"/>
      <c r="Q30" s="9"/>
      <c r="R30" s="3"/>
      <c r="S30" s="9"/>
      <c r="T30" s="9"/>
      <c r="U30" s="15" t="s">
        <v>67</v>
      </c>
      <c r="V30" s="9" t="s">
        <v>67</v>
      </c>
      <c r="W30" s="11" t="s">
        <v>67</v>
      </c>
      <c r="X30" s="12" t="s">
        <v>67</v>
      </c>
      <c r="Y30" s="15">
        <v>70.1</v>
      </c>
      <c r="Z30" s="9">
        <v>70.1</v>
      </c>
      <c r="AA30" s="9">
        <f t="shared" si="2"/>
        <v>70.1</v>
      </c>
      <c r="AB30" s="9"/>
      <c r="AC30" s="9">
        <f t="shared" si="3"/>
        <v>70.1</v>
      </c>
      <c r="AD30" s="9"/>
      <c r="AE30" s="9">
        <v>30</v>
      </c>
      <c r="AF30" s="28">
        <v>46</v>
      </c>
      <c r="AG30" s="18">
        <v>46</v>
      </c>
      <c r="AH30" s="28">
        <v>53</v>
      </c>
      <c r="AI30" s="18">
        <v>69</v>
      </c>
      <c r="AJ30" s="3"/>
      <c r="AK30" s="9"/>
      <c r="AL30" s="3"/>
      <c r="AM30" s="9"/>
      <c r="AN30" s="3"/>
      <c r="AO30" s="9"/>
      <c r="AP30" s="9">
        <f t="shared" si="4"/>
        <v>49.5</v>
      </c>
      <c r="AQ30" s="9"/>
      <c r="AR30" s="9">
        <f t="shared" si="5"/>
        <v>57.5</v>
      </c>
      <c r="AS30" s="9"/>
      <c r="AT30" s="24">
        <v>100</v>
      </c>
      <c r="AU30" s="3"/>
      <c r="AV30" s="9"/>
      <c r="AW30" s="9"/>
      <c r="AX30" s="9"/>
      <c r="AY30" s="9"/>
      <c r="AZ30" s="9"/>
      <c r="BA30" s="9"/>
    </row>
    <row r="31" spans="1:53" ht="15.75">
      <c r="A31" s="7">
        <v>26</v>
      </c>
      <c r="B31" s="8" t="s">
        <v>45</v>
      </c>
      <c r="C31" s="11">
        <v>124.5</v>
      </c>
      <c r="D31" s="12">
        <v>168.33</v>
      </c>
      <c r="E31" s="28">
        <v>128.28</v>
      </c>
      <c r="F31" s="18">
        <v>163.14</v>
      </c>
      <c r="G31" s="3">
        <v>104.33</v>
      </c>
      <c r="H31" s="9">
        <v>142.7</v>
      </c>
      <c r="I31" s="9">
        <f t="shared" si="0"/>
        <v>104.33</v>
      </c>
      <c r="J31" s="9"/>
      <c r="K31" s="9">
        <f t="shared" si="1"/>
        <v>158.05666666666667</v>
      </c>
      <c r="L31" s="9"/>
      <c r="M31" s="9">
        <v>100</v>
      </c>
      <c r="N31" s="33"/>
      <c r="O31" s="34"/>
      <c r="P31" s="3"/>
      <c r="Q31" s="9"/>
      <c r="R31" s="3"/>
      <c r="S31" s="9"/>
      <c r="T31" s="9"/>
      <c r="U31" s="15">
        <v>80</v>
      </c>
      <c r="V31" s="9">
        <v>182</v>
      </c>
      <c r="W31" s="11">
        <v>122.22</v>
      </c>
      <c r="X31" s="12">
        <v>195</v>
      </c>
      <c r="Y31" s="15">
        <v>117</v>
      </c>
      <c r="Z31" s="9">
        <v>196</v>
      </c>
      <c r="AA31" s="9">
        <f t="shared" si="2"/>
        <v>106.40666666666668</v>
      </c>
      <c r="AB31" s="9"/>
      <c r="AC31" s="9">
        <f t="shared" si="3"/>
        <v>191</v>
      </c>
      <c r="AD31" s="9"/>
      <c r="AE31" s="9">
        <v>100</v>
      </c>
      <c r="AF31" s="28">
        <v>92.5</v>
      </c>
      <c r="AG31" s="18">
        <v>97.9</v>
      </c>
      <c r="AH31" s="28">
        <v>103</v>
      </c>
      <c r="AI31" s="18">
        <v>164</v>
      </c>
      <c r="AJ31" s="3"/>
      <c r="AK31" s="9"/>
      <c r="AL31" s="3"/>
      <c r="AM31" s="9"/>
      <c r="AN31" s="3"/>
      <c r="AO31" s="9"/>
      <c r="AP31" s="9">
        <f t="shared" si="4"/>
        <v>97.75</v>
      </c>
      <c r="AQ31" s="9"/>
      <c r="AR31" s="9">
        <f t="shared" si="5"/>
        <v>130.95</v>
      </c>
      <c r="AS31" s="9"/>
      <c r="AT31" s="24">
        <v>100</v>
      </c>
      <c r="AU31" s="3"/>
      <c r="AV31" s="9"/>
      <c r="AW31" s="9"/>
      <c r="AX31" s="9"/>
      <c r="AY31" s="9"/>
      <c r="AZ31" s="9"/>
      <c r="BA31" s="9"/>
    </row>
    <row r="32" spans="1:53" ht="15.75" customHeight="1">
      <c r="A32" s="7">
        <v>27</v>
      </c>
      <c r="B32" s="8" t="s">
        <v>46</v>
      </c>
      <c r="C32" s="11">
        <v>576.19</v>
      </c>
      <c r="D32" s="12">
        <v>775</v>
      </c>
      <c r="E32" s="28">
        <v>318.8</v>
      </c>
      <c r="F32" s="18">
        <v>487.3</v>
      </c>
      <c r="G32" s="3">
        <v>349</v>
      </c>
      <c r="H32" s="9">
        <v>365</v>
      </c>
      <c r="I32" s="9">
        <f t="shared" si="0"/>
        <v>349</v>
      </c>
      <c r="J32" s="9"/>
      <c r="K32" s="9">
        <f t="shared" si="1"/>
        <v>542.4333333333333</v>
      </c>
      <c r="L32" s="9"/>
      <c r="M32" s="9">
        <v>100</v>
      </c>
      <c r="N32" s="33"/>
      <c r="O32" s="34"/>
      <c r="P32" s="3"/>
      <c r="Q32" s="9"/>
      <c r="R32" s="3"/>
      <c r="S32" s="9"/>
      <c r="T32" s="9"/>
      <c r="U32" s="15">
        <v>435</v>
      </c>
      <c r="V32" s="9">
        <v>447</v>
      </c>
      <c r="W32" s="11">
        <v>380</v>
      </c>
      <c r="X32" s="12">
        <v>490</v>
      </c>
      <c r="Y32" s="15">
        <v>419</v>
      </c>
      <c r="Z32" s="9">
        <v>419</v>
      </c>
      <c r="AA32" s="9">
        <f t="shared" si="2"/>
        <v>411.3333333333333</v>
      </c>
      <c r="AB32" s="9"/>
      <c r="AC32" s="9">
        <f t="shared" si="3"/>
        <v>452</v>
      </c>
      <c r="AD32" s="9"/>
      <c r="AE32" s="9">
        <v>100</v>
      </c>
      <c r="AF32" s="28">
        <v>367</v>
      </c>
      <c r="AG32" s="18">
        <v>367</v>
      </c>
      <c r="AH32" s="28">
        <v>400</v>
      </c>
      <c r="AI32" s="18">
        <v>400</v>
      </c>
      <c r="AJ32" s="3"/>
      <c r="AK32" s="9"/>
      <c r="AL32" s="3"/>
      <c r="AM32" s="9"/>
      <c r="AN32" s="3"/>
      <c r="AO32" s="9"/>
      <c r="AP32" s="9">
        <f t="shared" si="4"/>
        <v>383.5</v>
      </c>
      <c r="AQ32" s="9"/>
      <c r="AR32" s="9">
        <f t="shared" si="5"/>
        <v>383.5</v>
      </c>
      <c r="AS32" s="9"/>
      <c r="AT32" s="24">
        <v>100</v>
      </c>
      <c r="AU32" s="3"/>
      <c r="AV32" s="9"/>
      <c r="AW32" s="9"/>
      <c r="AX32" s="9"/>
      <c r="AY32" s="9"/>
      <c r="AZ32" s="9"/>
      <c r="BA32" s="9"/>
    </row>
    <row r="33" spans="1:53" ht="15.75">
      <c r="A33" s="7">
        <v>28</v>
      </c>
      <c r="B33" s="8" t="s">
        <v>47</v>
      </c>
      <c r="C33" s="11">
        <v>29.3</v>
      </c>
      <c r="D33" s="12">
        <v>59.9</v>
      </c>
      <c r="E33" s="28">
        <v>23.9</v>
      </c>
      <c r="F33" s="18">
        <v>60.7</v>
      </c>
      <c r="G33" s="3">
        <v>34.95</v>
      </c>
      <c r="H33" s="9">
        <v>63.3</v>
      </c>
      <c r="I33" s="9">
        <f t="shared" si="0"/>
        <v>34.95</v>
      </c>
      <c r="J33" s="9"/>
      <c r="K33" s="9">
        <f t="shared" si="1"/>
        <v>61.29999999999999</v>
      </c>
      <c r="L33" s="9"/>
      <c r="M33" s="9">
        <v>100</v>
      </c>
      <c r="N33" s="33"/>
      <c r="O33" s="34"/>
      <c r="P33" s="3"/>
      <c r="Q33" s="9"/>
      <c r="R33" s="3"/>
      <c r="S33" s="9"/>
      <c r="T33" s="9"/>
      <c r="U33" s="15">
        <v>38</v>
      </c>
      <c r="V33" s="9">
        <v>38</v>
      </c>
      <c r="W33" s="11">
        <v>30</v>
      </c>
      <c r="X33" s="12">
        <v>30</v>
      </c>
      <c r="Y33" s="15">
        <v>33</v>
      </c>
      <c r="Z33" s="9">
        <v>33</v>
      </c>
      <c r="AA33" s="9">
        <f t="shared" si="2"/>
        <v>33.666666666666664</v>
      </c>
      <c r="AB33" s="9"/>
      <c r="AC33" s="9">
        <f t="shared" si="3"/>
        <v>33.666666666666664</v>
      </c>
      <c r="AD33" s="9"/>
      <c r="AE33" s="9">
        <v>100</v>
      </c>
      <c r="AF33" s="28">
        <v>35</v>
      </c>
      <c r="AG33" s="18">
        <v>35</v>
      </c>
      <c r="AH33" s="28">
        <v>35</v>
      </c>
      <c r="AI33" s="18">
        <v>35</v>
      </c>
      <c r="AJ33" s="3"/>
      <c r="AK33" s="9"/>
      <c r="AL33" s="3"/>
      <c r="AM33" s="9"/>
      <c r="AN33" s="3"/>
      <c r="AO33" s="9"/>
      <c r="AP33" s="9">
        <f t="shared" si="4"/>
        <v>35</v>
      </c>
      <c r="AQ33" s="9"/>
      <c r="AR33" s="9">
        <f t="shared" si="5"/>
        <v>35</v>
      </c>
      <c r="AS33" s="9"/>
      <c r="AT33" s="24">
        <v>100</v>
      </c>
      <c r="AU33" s="3"/>
      <c r="AV33" s="9"/>
      <c r="AW33" s="9"/>
      <c r="AX33" s="9"/>
      <c r="AY33" s="9"/>
      <c r="AZ33" s="9"/>
      <c r="BA33" s="9"/>
    </row>
    <row r="34" spans="1:53" ht="15.75">
      <c r="A34" s="7">
        <v>29</v>
      </c>
      <c r="B34" s="8" t="s">
        <v>48</v>
      </c>
      <c r="C34" s="32">
        <v>32.9</v>
      </c>
      <c r="D34" s="12">
        <v>32.9</v>
      </c>
      <c r="E34" s="28">
        <v>25.9</v>
      </c>
      <c r="F34" s="18">
        <v>25.9</v>
      </c>
      <c r="G34" s="3">
        <v>39.95</v>
      </c>
      <c r="H34" s="9">
        <v>39.95</v>
      </c>
      <c r="I34" s="9">
        <f t="shared" si="0"/>
        <v>39.95</v>
      </c>
      <c r="J34" s="9"/>
      <c r="K34" s="9">
        <f t="shared" si="1"/>
        <v>32.916666666666664</v>
      </c>
      <c r="L34" s="9"/>
      <c r="M34" s="9">
        <v>100</v>
      </c>
      <c r="N34" s="33"/>
      <c r="O34" s="34"/>
      <c r="P34" s="3"/>
      <c r="Q34" s="9"/>
      <c r="R34" s="3"/>
      <c r="S34" s="9"/>
      <c r="T34" s="9"/>
      <c r="U34" s="15">
        <v>37</v>
      </c>
      <c r="V34" s="9">
        <v>37</v>
      </c>
      <c r="W34" s="11">
        <v>33</v>
      </c>
      <c r="X34" s="12">
        <v>33</v>
      </c>
      <c r="Y34" s="15">
        <v>34</v>
      </c>
      <c r="Z34" s="9">
        <v>34</v>
      </c>
      <c r="AA34" s="9">
        <f t="shared" si="2"/>
        <v>34.666666666666664</v>
      </c>
      <c r="AB34" s="9"/>
      <c r="AC34" s="9">
        <f t="shared" si="3"/>
        <v>34.666666666666664</v>
      </c>
      <c r="AD34" s="9"/>
      <c r="AE34" s="9">
        <v>100</v>
      </c>
      <c r="AF34" s="28">
        <v>29</v>
      </c>
      <c r="AG34" s="18">
        <v>29</v>
      </c>
      <c r="AH34" s="28">
        <v>35</v>
      </c>
      <c r="AI34" s="18">
        <v>35</v>
      </c>
      <c r="AJ34" s="3"/>
      <c r="AK34" s="9"/>
      <c r="AL34" s="3"/>
      <c r="AM34" s="9"/>
      <c r="AN34" s="3"/>
      <c r="AO34" s="9"/>
      <c r="AP34" s="9">
        <f t="shared" si="4"/>
        <v>32</v>
      </c>
      <c r="AQ34" s="9"/>
      <c r="AR34" s="9">
        <f t="shared" si="5"/>
        <v>32</v>
      </c>
      <c r="AS34" s="9"/>
      <c r="AT34" s="24">
        <v>100</v>
      </c>
      <c r="AU34" s="3"/>
      <c r="AV34" s="9"/>
      <c r="AW34" s="9"/>
      <c r="AX34" s="9"/>
      <c r="AY34" s="9"/>
      <c r="AZ34" s="9"/>
      <c r="BA34" s="9"/>
    </row>
    <row r="35" spans="1:53" ht="15.75">
      <c r="A35" s="7">
        <v>30</v>
      </c>
      <c r="B35" s="8" t="s">
        <v>49</v>
      </c>
      <c r="C35" s="32">
        <v>44.9</v>
      </c>
      <c r="D35" s="12">
        <v>44.9</v>
      </c>
      <c r="E35" s="28">
        <v>30</v>
      </c>
      <c r="F35" s="18">
        <v>30</v>
      </c>
      <c r="G35" s="3">
        <v>49.95</v>
      </c>
      <c r="H35" s="9">
        <v>49.95</v>
      </c>
      <c r="I35" s="9">
        <f t="shared" si="0"/>
        <v>49.95</v>
      </c>
      <c r="J35" s="9"/>
      <c r="K35" s="9">
        <f t="shared" si="1"/>
        <v>41.61666666666667</v>
      </c>
      <c r="L35" s="9"/>
      <c r="M35" s="9">
        <v>100</v>
      </c>
      <c r="N35" s="33"/>
      <c r="O35" s="34"/>
      <c r="P35" s="3"/>
      <c r="Q35" s="9"/>
      <c r="R35" s="3"/>
      <c r="S35" s="9"/>
      <c r="T35" s="9"/>
      <c r="U35" s="15">
        <v>49</v>
      </c>
      <c r="V35" s="9">
        <v>49</v>
      </c>
      <c r="W35" s="11">
        <v>39</v>
      </c>
      <c r="X35" s="12">
        <v>39</v>
      </c>
      <c r="Y35" s="15">
        <v>42</v>
      </c>
      <c r="Z35" s="9">
        <v>42</v>
      </c>
      <c r="AA35" s="9">
        <f t="shared" si="2"/>
        <v>43.333333333333336</v>
      </c>
      <c r="AB35" s="9"/>
      <c r="AC35" s="9">
        <f t="shared" si="3"/>
        <v>43.333333333333336</v>
      </c>
      <c r="AD35" s="9"/>
      <c r="AE35" s="9">
        <v>100</v>
      </c>
      <c r="AF35" s="28">
        <v>37</v>
      </c>
      <c r="AG35" s="18">
        <v>37</v>
      </c>
      <c r="AH35" s="28">
        <v>44</v>
      </c>
      <c r="AI35" s="18">
        <v>44</v>
      </c>
      <c r="AJ35" s="3"/>
      <c r="AK35" s="9"/>
      <c r="AL35" s="3"/>
      <c r="AM35" s="9"/>
      <c r="AN35" s="3"/>
      <c r="AO35" s="9"/>
      <c r="AP35" s="9">
        <f t="shared" si="4"/>
        <v>40.5</v>
      </c>
      <c r="AQ35" s="9"/>
      <c r="AR35" s="9">
        <f t="shared" si="5"/>
        <v>40.5</v>
      </c>
      <c r="AS35" s="9"/>
      <c r="AT35" s="24">
        <v>100</v>
      </c>
      <c r="AU35" s="3"/>
      <c r="AV35" s="9"/>
      <c r="AW35" s="9"/>
      <c r="AX35" s="9"/>
      <c r="AY35" s="9"/>
      <c r="AZ35" s="9"/>
      <c r="BA35" s="9"/>
    </row>
    <row r="36" spans="1:53" ht="15.75">
      <c r="A36" s="7">
        <v>31</v>
      </c>
      <c r="B36" s="8" t="s">
        <v>50</v>
      </c>
      <c r="C36" s="32">
        <v>27.3</v>
      </c>
      <c r="D36" s="12">
        <v>59.9</v>
      </c>
      <c r="E36" s="28">
        <v>30</v>
      </c>
      <c r="F36" s="18">
        <v>30</v>
      </c>
      <c r="G36" s="3">
        <v>64.95</v>
      </c>
      <c r="H36" s="9">
        <v>69.95</v>
      </c>
      <c r="I36" s="9">
        <f t="shared" si="0"/>
        <v>64.95</v>
      </c>
      <c r="J36" s="9"/>
      <c r="K36" s="9">
        <f t="shared" si="1"/>
        <v>53.28333333333334</v>
      </c>
      <c r="L36" s="9"/>
      <c r="M36" s="9">
        <v>100</v>
      </c>
      <c r="N36" s="33"/>
      <c r="O36" s="34"/>
      <c r="P36" s="3"/>
      <c r="Q36" s="9"/>
      <c r="R36" s="3"/>
      <c r="S36" s="9"/>
      <c r="T36" s="9"/>
      <c r="U36" s="15">
        <v>49</v>
      </c>
      <c r="V36" s="9">
        <v>49</v>
      </c>
      <c r="W36" s="11">
        <v>30</v>
      </c>
      <c r="X36" s="12">
        <v>30</v>
      </c>
      <c r="Y36" s="15">
        <v>47</v>
      </c>
      <c r="Z36" s="9">
        <v>47</v>
      </c>
      <c r="AA36" s="9">
        <f t="shared" si="2"/>
        <v>42</v>
      </c>
      <c r="AB36" s="9"/>
      <c r="AC36" s="9">
        <f t="shared" si="3"/>
        <v>42</v>
      </c>
      <c r="AD36" s="9"/>
      <c r="AE36" s="9">
        <v>100</v>
      </c>
      <c r="AF36" s="28">
        <v>30</v>
      </c>
      <c r="AG36" s="18">
        <v>30</v>
      </c>
      <c r="AH36" s="28">
        <v>39</v>
      </c>
      <c r="AI36" s="18">
        <v>39</v>
      </c>
      <c r="AJ36" s="3"/>
      <c r="AK36" s="9"/>
      <c r="AL36" s="3"/>
      <c r="AM36" s="9"/>
      <c r="AN36" s="3"/>
      <c r="AO36" s="9"/>
      <c r="AP36" s="9">
        <f t="shared" si="4"/>
        <v>34.5</v>
      </c>
      <c r="AQ36" s="9"/>
      <c r="AR36" s="9">
        <f t="shared" si="5"/>
        <v>34.5</v>
      </c>
      <c r="AS36" s="9"/>
      <c r="AT36" s="24">
        <v>100</v>
      </c>
      <c r="AU36" s="3"/>
      <c r="AV36" s="9"/>
      <c r="AW36" s="9"/>
      <c r="AX36" s="9"/>
      <c r="AY36" s="9"/>
      <c r="AZ36" s="9"/>
      <c r="BA36" s="9"/>
    </row>
    <row r="37" spans="1:53" ht="15.75">
      <c r="A37" s="7">
        <v>32</v>
      </c>
      <c r="B37" s="8" t="s">
        <v>51</v>
      </c>
      <c r="C37" s="32">
        <v>179.9</v>
      </c>
      <c r="D37" s="12">
        <v>266.25</v>
      </c>
      <c r="E37" s="28">
        <v>138</v>
      </c>
      <c r="F37" s="18">
        <v>138</v>
      </c>
      <c r="G37" s="3">
        <v>192</v>
      </c>
      <c r="H37" s="9">
        <v>249</v>
      </c>
      <c r="I37" s="9">
        <f t="shared" si="0"/>
        <v>192</v>
      </c>
      <c r="J37" s="9"/>
      <c r="K37" s="9">
        <f t="shared" si="1"/>
        <v>217.75</v>
      </c>
      <c r="L37" s="9"/>
      <c r="M37" s="9">
        <v>100</v>
      </c>
      <c r="N37" s="33"/>
      <c r="O37" s="34"/>
      <c r="P37" s="3"/>
      <c r="Q37" s="9"/>
      <c r="R37" s="3"/>
      <c r="S37" s="9"/>
      <c r="T37" s="9"/>
      <c r="U37" s="15">
        <v>133</v>
      </c>
      <c r="V37" s="9">
        <v>133</v>
      </c>
      <c r="W37" s="11">
        <v>240</v>
      </c>
      <c r="X37" s="12">
        <v>240</v>
      </c>
      <c r="Y37" s="15">
        <v>195</v>
      </c>
      <c r="Z37" s="9">
        <v>195</v>
      </c>
      <c r="AA37" s="9">
        <f t="shared" si="2"/>
        <v>189.33333333333334</v>
      </c>
      <c r="AB37" s="9"/>
      <c r="AC37" s="9">
        <f t="shared" si="3"/>
        <v>189.33333333333334</v>
      </c>
      <c r="AD37" s="9"/>
      <c r="AE37" s="9">
        <v>100</v>
      </c>
      <c r="AF37" s="28" t="s">
        <v>67</v>
      </c>
      <c r="AG37" s="18" t="s">
        <v>67</v>
      </c>
      <c r="AH37" s="28">
        <v>240</v>
      </c>
      <c r="AI37" s="18">
        <v>240</v>
      </c>
      <c r="AJ37" s="3"/>
      <c r="AK37" s="9"/>
      <c r="AL37" s="3"/>
      <c r="AM37" s="9"/>
      <c r="AN37" s="3"/>
      <c r="AO37" s="9"/>
      <c r="AP37" s="9">
        <f t="shared" si="4"/>
        <v>240</v>
      </c>
      <c r="AQ37" s="9"/>
      <c r="AR37" s="9">
        <f t="shared" si="5"/>
        <v>240</v>
      </c>
      <c r="AS37" s="9"/>
      <c r="AT37" s="24">
        <v>100</v>
      </c>
      <c r="AU37" s="3"/>
      <c r="AV37" s="9"/>
      <c r="AW37" s="9"/>
      <c r="AX37" s="9"/>
      <c r="AY37" s="9"/>
      <c r="AZ37" s="9"/>
      <c r="BA37" s="9"/>
    </row>
    <row r="38" spans="1:53" ht="15.75">
      <c r="A38" s="7">
        <v>33</v>
      </c>
      <c r="B38" s="8" t="s">
        <v>52</v>
      </c>
      <c r="C38" s="32">
        <v>120</v>
      </c>
      <c r="D38" s="12">
        <v>186</v>
      </c>
      <c r="E38" s="28">
        <v>138</v>
      </c>
      <c r="F38" s="28">
        <v>138</v>
      </c>
      <c r="G38" s="3">
        <v>109</v>
      </c>
      <c r="H38" s="9">
        <v>340</v>
      </c>
      <c r="I38" s="9">
        <f t="shared" si="0"/>
        <v>109</v>
      </c>
      <c r="J38" s="9"/>
      <c r="K38" s="9">
        <f t="shared" si="1"/>
        <v>221.33333333333334</v>
      </c>
      <c r="L38" s="9"/>
      <c r="M38" s="9">
        <v>100</v>
      </c>
      <c r="N38" s="33"/>
      <c r="O38" s="33"/>
      <c r="P38" s="3"/>
      <c r="Q38" s="9"/>
      <c r="R38" s="3"/>
      <c r="S38" s="9"/>
      <c r="T38" s="9"/>
      <c r="U38" s="15" t="s">
        <v>67</v>
      </c>
      <c r="V38" s="9" t="s">
        <v>67</v>
      </c>
      <c r="W38" s="11">
        <v>280</v>
      </c>
      <c r="X38" s="12">
        <v>280</v>
      </c>
      <c r="Y38" s="15">
        <v>280</v>
      </c>
      <c r="Z38" s="9">
        <v>280</v>
      </c>
      <c r="AA38" s="9">
        <f t="shared" si="2"/>
        <v>280</v>
      </c>
      <c r="AB38" s="9"/>
      <c r="AC38" s="9">
        <f t="shared" si="3"/>
        <v>280</v>
      </c>
      <c r="AD38" s="9"/>
      <c r="AE38" s="9">
        <v>70</v>
      </c>
      <c r="AF38" s="28" t="s">
        <v>67</v>
      </c>
      <c r="AG38" s="18" t="s">
        <v>67</v>
      </c>
      <c r="AH38" s="28">
        <v>165</v>
      </c>
      <c r="AI38" s="18">
        <v>165</v>
      </c>
      <c r="AJ38" s="3"/>
      <c r="AK38" s="9"/>
      <c r="AL38" s="3"/>
      <c r="AM38" s="9"/>
      <c r="AN38" s="3"/>
      <c r="AO38" s="9"/>
      <c r="AP38" s="9">
        <f t="shared" si="4"/>
        <v>165</v>
      </c>
      <c r="AQ38" s="9"/>
      <c r="AR38" s="9">
        <f t="shared" si="5"/>
        <v>165</v>
      </c>
      <c r="AS38" s="9"/>
      <c r="AT38" s="24">
        <v>100</v>
      </c>
      <c r="AU38" s="3"/>
      <c r="AV38" s="9"/>
      <c r="AW38" s="9"/>
      <c r="AX38" s="9"/>
      <c r="AY38" s="9"/>
      <c r="AZ38" s="9"/>
      <c r="BA38" s="9"/>
    </row>
    <row r="39" spans="1:53" ht="15.75">
      <c r="A39" s="7">
        <v>34</v>
      </c>
      <c r="B39" s="8" t="s">
        <v>53</v>
      </c>
      <c r="C39" s="32">
        <v>99.9</v>
      </c>
      <c r="D39" s="12">
        <v>139.9</v>
      </c>
      <c r="E39" s="28" t="s">
        <v>67</v>
      </c>
      <c r="F39" s="18" t="s">
        <v>67</v>
      </c>
      <c r="G39" s="3">
        <v>149</v>
      </c>
      <c r="H39" s="9">
        <v>170</v>
      </c>
      <c r="I39" s="9">
        <f t="shared" si="0"/>
        <v>149</v>
      </c>
      <c r="J39" s="9"/>
      <c r="K39" s="9">
        <f t="shared" si="1"/>
        <v>154.95</v>
      </c>
      <c r="L39" s="9"/>
      <c r="M39" s="9">
        <v>70</v>
      </c>
      <c r="N39" s="33"/>
      <c r="O39" s="34"/>
      <c r="P39" s="3"/>
      <c r="Q39" s="9"/>
      <c r="R39" s="3"/>
      <c r="S39" s="9"/>
      <c r="T39" s="9"/>
      <c r="U39" s="15">
        <v>238</v>
      </c>
      <c r="V39" s="9">
        <v>238</v>
      </c>
      <c r="W39" s="11">
        <v>230</v>
      </c>
      <c r="X39" s="12">
        <v>230</v>
      </c>
      <c r="Y39" s="15">
        <v>215</v>
      </c>
      <c r="Z39" s="9">
        <v>215</v>
      </c>
      <c r="AA39" s="9">
        <f t="shared" si="2"/>
        <v>227.66666666666666</v>
      </c>
      <c r="AB39" s="9"/>
      <c r="AC39" s="9">
        <f t="shared" si="3"/>
        <v>227.66666666666666</v>
      </c>
      <c r="AD39" s="9"/>
      <c r="AE39" s="9">
        <v>100</v>
      </c>
      <c r="AF39" s="28" t="s">
        <v>67</v>
      </c>
      <c r="AG39" s="18" t="s">
        <v>67</v>
      </c>
      <c r="AH39" s="28">
        <v>165</v>
      </c>
      <c r="AI39" s="18">
        <v>165</v>
      </c>
      <c r="AJ39" s="3"/>
      <c r="AK39" s="9"/>
      <c r="AL39" s="3"/>
      <c r="AM39" s="9"/>
      <c r="AN39" s="3"/>
      <c r="AO39" s="9"/>
      <c r="AP39" s="9">
        <f t="shared" si="4"/>
        <v>165</v>
      </c>
      <c r="AQ39" s="9"/>
      <c r="AR39" s="9">
        <f t="shared" si="5"/>
        <v>165</v>
      </c>
      <c r="AS39" s="9"/>
      <c r="AT39" s="24">
        <v>100</v>
      </c>
      <c r="AU39" s="3"/>
      <c r="AV39" s="9"/>
      <c r="AW39" s="9"/>
      <c r="AX39" s="9"/>
      <c r="AY39" s="9"/>
      <c r="AZ39" s="9"/>
      <c r="BA39" s="9"/>
    </row>
    <row r="40" spans="1:53" ht="15.75" customHeight="1">
      <c r="A40" s="7">
        <v>35</v>
      </c>
      <c r="B40" s="8" t="s">
        <v>54</v>
      </c>
      <c r="C40" s="32">
        <v>65.9</v>
      </c>
      <c r="D40" s="12">
        <v>94.5</v>
      </c>
      <c r="E40" s="28">
        <v>76</v>
      </c>
      <c r="F40" s="18">
        <v>124.2</v>
      </c>
      <c r="G40" s="3">
        <v>79.05</v>
      </c>
      <c r="H40" s="9">
        <v>119</v>
      </c>
      <c r="I40" s="9">
        <f t="shared" si="0"/>
        <v>79.05</v>
      </c>
      <c r="J40" s="9"/>
      <c r="K40" s="9">
        <f t="shared" si="1"/>
        <v>112.56666666666666</v>
      </c>
      <c r="L40" s="9"/>
      <c r="M40" s="9">
        <v>100</v>
      </c>
      <c r="N40" s="33"/>
      <c r="O40" s="34"/>
      <c r="P40" s="3"/>
      <c r="Q40" s="9"/>
      <c r="R40" s="3"/>
      <c r="S40" s="9"/>
      <c r="T40" s="9"/>
      <c r="U40" s="15">
        <v>91</v>
      </c>
      <c r="V40" s="9">
        <v>119</v>
      </c>
      <c r="W40" s="11">
        <v>76</v>
      </c>
      <c r="X40" s="12">
        <v>85</v>
      </c>
      <c r="Y40" s="15">
        <v>81</v>
      </c>
      <c r="Z40" s="9">
        <v>117</v>
      </c>
      <c r="AA40" s="9">
        <f t="shared" si="2"/>
        <v>82.66666666666667</v>
      </c>
      <c r="AB40" s="9"/>
      <c r="AC40" s="9">
        <f t="shared" si="3"/>
        <v>107</v>
      </c>
      <c r="AD40" s="9"/>
      <c r="AE40" s="9">
        <v>100</v>
      </c>
      <c r="AF40" s="28">
        <v>800</v>
      </c>
      <c r="AG40" s="18">
        <v>100</v>
      </c>
      <c r="AH40" s="28">
        <v>89</v>
      </c>
      <c r="AI40" s="18">
        <v>98</v>
      </c>
      <c r="AJ40" s="3"/>
      <c r="AK40" s="9"/>
      <c r="AL40" s="3"/>
      <c r="AM40" s="9"/>
      <c r="AN40" s="3"/>
      <c r="AO40" s="9"/>
      <c r="AP40" s="9">
        <f t="shared" si="4"/>
        <v>444.5</v>
      </c>
      <c r="AQ40" s="9"/>
      <c r="AR40" s="9">
        <f t="shared" si="5"/>
        <v>99</v>
      </c>
      <c r="AS40" s="9"/>
      <c r="AT40" s="24">
        <v>100</v>
      </c>
      <c r="AU40" s="3"/>
      <c r="AV40" s="9"/>
      <c r="AW40" s="9"/>
      <c r="AX40" s="9"/>
      <c r="AY40" s="9"/>
      <c r="AZ40" s="9"/>
      <c r="BA40" s="9"/>
    </row>
    <row r="41" spans="1:53" ht="15.75">
      <c r="A41" s="7">
        <v>36</v>
      </c>
      <c r="B41" s="8" t="s">
        <v>55</v>
      </c>
      <c r="C41" s="32">
        <v>55.5</v>
      </c>
      <c r="D41" s="12">
        <v>55.5</v>
      </c>
      <c r="E41" s="28">
        <v>39</v>
      </c>
      <c r="F41" s="18">
        <v>39</v>
      </c>
      <c r="G41" s="3">
        <v>57.95</v>
      </c>
      <c r="H41" s="9">
        <v>57.95</v>
      </c>
      <c r="I41" s="9">
        <f t="shared" si="0"/>
        <v>57.95</v>
      </c>
      <c r="J41" s="9"/>
      <c r="K41" s="9">
        <f t="shared" si="1"/>
        <v>50.81666666666666</v>
      </c>
      <c r="L41" s="9"/>
      <c r="M41" s="9">
        <v>100</v>
      </c>
      <c r="N41" s="33"/>
      <c r="O41" s="34"/>
      <c r="P41" s="3"/>
      <c r="Q41" s="9"/>
      <c r="R41" s="3"/>
      <c r="S41" s="9"/>
      <c r="T41" s="9"/>
      <c r="U41" s="15">
        <v>90</v>
      </c>
      <c r="V41" s="9">
        <v>90</v>
      </c>
      <c r="W41" s="11" t="s">
        <v>67</v>
      </c>
      <c r="X41" s="12" t="s">
        <v>67</v>
      </c>
      <c r="Y41" s="15">
        <v>86</v>
      </c>
      <c r="Z41" s="9">
        <v>86</v>
      </c>
      <c r="AA41" s="9">
        <f t="shared" si="2"/>
        <v>88</v>
      </c>
      <c r="AB41" s="9"/>
      <c r="AC41" s="9">
        <f t="shared" si="3"/>
        <v>88</v>
      </c>
      <c r="AD41" s="9"/>
      <c r="AE41" s="9">
        <v>70</v>
      </c>
      <c r="AF41" s="28">
        <v>70</v>
      </c>
      <c r="AG41" s="18">
        <v>70</v>
      </c>
      <c r="AH41" s="28">
        <v>73</v>
      </c>
      <c r="AI41" s="18">
        <v>73</v>
      </c>
      <c r="AJ41" s="3"/>
      <c r="AK41" s="9"/>
      <c r="AL41" s="3"/>
      <c r="AM41" s="9"/>
      <c r="AN41" s="3"/>
      <c r="AO41" s="9"/>
      <c r="AP41" s="9">
        <f t="shared" si="4"/>
        <v>71.5</v>
      </c>
      <c r="AQ41" s="9"/>
      <c r="AR41" s="9">
        <f t="shared" si="5"/>
        <v>71.5</v>
      </c>
      <c r="AS41" s="9"/>
      <c r="AT41" s="24">
        <v>100</v>
      </c>
      <c r="AU41" s="3"/>
      <c r="AV41" s="9"/>
      <c r="AW41" s="9"/>
      <c r="AX41" s="9"/>
      <c r="AY41" s="9"/>
      <c r="AZ41" s="9"/>
      <c r="BA41" s="9"/>
    </row>
    <row r="42" spans="1:53" ht="15.75" customHeight="1">
      <c r="A42" s="7">
        <v>37</v>
      </c>
      <c r="B42" s="8" t="s">
        <v>56</v>
      </c>
      <c r="C42" s="32">
        <v>139.9</v>
      </c>
      <c r="D42" s="12">
        <v>162.9</v>
      </c>
      <c r="E42" s="28">
        <v>84</v>
      </c>
      <c r="F42" s="18">
        <v>335.6</v>
      </c>
      <c r="G42" s="3">
        <v>249</v>
      </c>
      <c r="H42" s="9">
        <v>249</v>
      </c>
      <c r="I42" s="9">
        <f t="shared" si="0"/>
        <v>249</v>
      </c>
      <c r="J42" s="9"/>
      <c r="K42" s="9">
        <f t="shared" si="1"/>
        <v>249.16666666666666</v>
      </c>
      <c r="L42" s="9"/>
      <c r="M42" s="9">
        <v>100</v>
      </c>
      <c r="N42" s="33"/>
      <c r="O42" s="34"/>
      <c r="P42" s="3"/>
      <c r="Q42" s="9"/>
      <c r="R42" s="3"/>
      <c r="S42" s="9"/>
      <c r="T42" s="9"/>
      <c r="U42" s="15">
        <v>0</v>
      </c>
      <c r="V42" s="9">
        <v>0</v>
      </c>
      <c r="W42" s="11" t="s">
        <v>67</v>
      </c>
      <c r="X42" s="12" t="s">
        <v>67</v>
      </c>
      <c r="Y42" s="15">
        <v>306</v>
      </c>
      <c r="Z42" s="9">
        <v>306</v>
      </c>
      <c r="AA42" s="9">
        <f t="shared" si="2"/>
        <v>153</v>
      </c>
      <c r="AB42" s="9"/>
      <c r="AC42" s="9">
        <f t="shared" si="3"/>
        <v>153</v>
      </c>
      <c r="AD42" s="9"/>
      <c r="AE42" s="9">
        <v>70</v>
      </c>
      <c r="AF42" s="28" t="s">
        <v>67</v>
      </c>
      <c r="AG42" s="18" t="s">
        <v>67</v>
      </c>
      <c r="AH42" s="28">
        <v>176</v>
      </c>
      <c r="AI42" s="18">
        <v>176</v>
      </c>
      <c r="AJ42" s="3"/>
      <c r="AK42" s="9"/>
      <c r="AL42" s="3"/>
      <c r="AM42" s="9"/>
      <c r="AN42" s="3"/>
      <c r="AO42" s="9"/>
      <c r="AP42" s="9">
        <f t="shared" si="4"/>
        <v>176</v>
      </c>
      <c r="AQ42" s="9"/>
      <c r="AR42" s="9">
        <f t="shared" si="5"/>
        <v>176</v>
      </c>
      <c r="AS42" s="9"/>
      <c r="AT42" s="24">
        <v>100</v>
      </c>
      <c r="AU42" s="3"/>
      <c r="AV42" s="9"/>
      <c r="AW42" s="9"/>
      <c r="AX42" s="9"/>
      <c r="AY42" s="9"/>
      <c r="AZ42" s="9"/>
      <c r="BA42" s="9"/>
    </row>
    <row r="43" spans="1:53" ht="15.75">
      <c r="A43" s="7">
        <v>38</v>
      </c>
      <c r="B43" s="8" t="s">
        <v>57</v>
      </c>
      <c r="C43" s="11">
        <v>52.9</v>
      </c>
      <c r="D43" s="12">
        <v>52.9</v>
      </c>
      <c r="E43" s="28">
        <v>59.9</v>
      </c>
      <c r="F43" s="18">
        <v>59.9</v>
      </c>
      <c r="G43" s="3">
        <v>69.95</v>
      </c>
      <c r="H43" s="9">
        <v>69.95</v>
      </c>
      <c r="I43" s="9">
        <f t="shared" si="0"/>
        <v>69.95</v>
      </c>
      <c r="J43" s="9"/>
      <c r="K43" s="9">
        <f t="shared" si="1"/>
        <v>60.916666666666664</v>
      </c>
      <c r="L43" s="9"/>
      <c r="M43" s="9">
        <v>100</v>
      </c>
      <c r="N43" s="33"/>
      <c r="O43" s="34"/>
      <c r="P43" s="3"/>
      <c r="Q43" s="9"/>
      <c r="R43" s="3"/>
      <c r="S43" s="9"/>
      <c r="T43" s="9"/>
      <c r="U43" s="15">
        <v>85</v>
      </c>
      <c r="V43" s="9">
        <v>85</v>
      </c>
      <c r="W43" s="11" t="s">
        <v>67</v>
      </c>
      <c r="X43" s="12" t="s">
        <v>67</v>
      </c>
      <c r="Y43" s="15">
        <v>86</v>
      </c>
      <c r="Z43" s="9">
        <v>86</v>
      </c>
      <c r="AA43" s="9">
        <f t="shared" si="2"/>
        <v>85.5</v>
      </c>
      <c r="AB43" s="9"/>
      <c r="AC43" s="9">
        <f t="shared" si="3"/>
        <v>85.5</v>
      </c>
      <c r="AD43" s="9"/>
      <c r="AE43" s="9">
        <v>70</v>
      </c>
      <c r="AF43" s="28" t="s">
        <v>67</v>
      </c>
      <c r="AG43" s="18" t="s">
        <v>67</v>
      </c>
      <c r="AH43" s="28">
        <v>71</v>
      </c>
      <c r="AI43" s="18">
        <v>71</v>
      </c>
      <c r="AJ43" s="3"/>
      <c r="AK43" s="9"/>
      <c r="AL43" s="3"/>
      <c r="AM43" s="9"/>
      <c r="AN43" s="3"/>
      <c r="AO43" s="9"/>
      <c r="AP43" s="9">
        <f t="shared" si="4"/>
        <v>71</v>
      </c>
      <c r="AQ43" s="9"/>
      <c r="AR43" s="9">
        <f t="shared" si="5"/>
        <v>71</v>
      </c>
      <c r="AS43" s="9"/>
      <c r="AT43" s="24">
        <v>100</v>
      </c>
      <c r="AU43" s="3"/>
      <c r="AV43" s="9"/>
      <c r="AW43" s="9"/>
      <c r="AX43" s="9"/>
      <c r="AY43" s="9"/>
      <c r="AZ43" s="9"/>
      <c r="BA43" s="9"/>
    </row>
    <row r="44" spans="1:53" ht="15.75" customHeight="1">
      <c r="A44" s="7">
        <v>39</v>
      </c>
      <c r="B44" s="8" t="s">
        <v>58</v>
      </c>
      <c r="C44" s="11">
        <v>77.5</v>
      </c>
      <c r="D44" s="12">
        <v>77.5</v>
      </c>
      <c r="E44" s="28">
        <v>69</v>
      </c>
      <c r="F44" s="18">
        <v>69</v>
      </c>
      <c r="G44" s="3">
        <v>89.95</v>
      </c>
      <c r="H44" s="9">
        <v>119</v>
      </c>
      <c r="I44" s="9">
        <f t="shared" si="0"/>
        <v>89.95</v>
      </c>
      <c r="J44" s="9"/>
      <c r="K44" s="9">
        <f t="shared" si="1"/>
        <v>88.5</v>
      </c>
      <c r="L44" s="9"/>
      <c r="M44" s="9">
        <v>100</v>
      </c>
      <c r="N44" s="33"/>
      <c r="O44" s="34"/>
      <c r="P44" s="3"/>
      <c r="Q44" s="9"/>
      <c r="R44" s="3"/>
      <c r="S44" s="9"/>
      <c r="T44" s="9"/>
      <c r="U44" s="15">
        <v>133</v>
      </c>
      <c r="V44" s="9">
        <v>133</v>
      </c>
      <c r="W44" s="11">
        <v>110</v>
      </c>
      <c r="X44" s="12">
        <v>110</v>
      </c>
      <c r="Y44" s="15">
        <v>130</v>
      </c>
      <c r="Z44" s="9">
        <v>130</v>
      </c>
      <c r="AA44" s="9">
        <f t="shared" si="2"/>
        <v>124.33333333333333</v>
      </c>
      <c r="AB44" s="9"/>
      <c r="AC44" s="9">
        <f t="shared" si="3"/>
        <v>124.33333333333333</v>
      </c>
      <c r="AD44" s="9"/>
      <c r="AE44" s="9">
        <v>100</v>
      </c>
      <c r="AF44" s="28">
        <v>105</v>
      </c>
      <c r="AG44" s="18">
        <v>105</v>
      </c>
      <c r="AH44" s="28">
        <v>89</v>
      </c>
      <c r="AI44" s="18">
        <v>89</v>
      </c>
      <c r="AJ44" s="3"/>
      <c r="AK44" s="9"/>
      <c r="AL44" s="3"/>
      <c r="AM44" s="9"/>
      <c r="AN44" s="3"/>
      <c r="AO44" s="9"/>
      <c r="AP44" s="9">
        <f t="shared" si="4"/>
        <v>97</v>
      </c>
      <c r="AQ44" s="9"/>
      <c r="AR44" s="9">
        <f t="shared" si="5"/>
        <v>97</v>
      </c>
      <c r="AS44" s="9"/>
      <c r="AT44" s="24">
        <v>100</v>
      </c>
      <c r="AU44" s="3"/>
      <c r="AV44" s="9"/>
      <c r="AW44" s="9"/>
      <c r="AX44" s="9"/>
      <c r="AY44" s="9"/>
      <c r="AZ44" s="9"/>
      <c r="BA44" s="9"/>
    </row>
    <row r="45" spans="1:53" ht="20.25" customHeight="1">
      <c r="A45" s="7">
        <v>40</v>
      </c>
      <c r="B45" s="8" t="s">
        <v>59</v>
      </c>
      <c r="C45" s="11">
        <v>63</v>
      </c>
      <c r="D45" s="12">
        <v>65</v>
      </c>
      <c r="E45" s="28" t="s">
        <v>67</v>
      </c>
      <c r="F45" s="18" t="s">
        <v>67</v>
      </c>
      <c r="G45" s="3">
        <v>59.95</v>
      </c>
      <c r="H45" s="9">
        <v>59.95</v>
      </c>
      <c r="I45" s="9">
        <f t="shared" si="0"/>
        <v>59.95</v>
      </c>
      <c r="J45" s="9"/>
      <c r="K45" s="9">
        <f t="shared" si="1"/>
        <v>62.475</v>
      </c>
      <c r="L45" s="9"/>
      <c r="M45" s="9">
        <v>70</v>
      </c>
      <c r="N45" s="33"/>
      <c r="O45" s="34"/>
      <c r="P45" s="3"/>
      <c r="Q45" s="9"/>
      <c r="R45" s="3"/>
      <c r="S45" s="9"/>
      <c r="T45" s="9"/>
      <c r="U45" s="15">
        <v>61</v>
      </c>
      <c r="V45" s="9">
        <v>61</v>
      </c>
      <c r="W45" s="11">
        <v>57</v>
      </c>
      <c r="X45" s="12">
        <v>57</v>
      </c>
      <c r="Y45" s="15">
        <v>68</v>
      </c>
      <c r="Z45" s="9">
        <v>68</v>
      </c>
      <c r="AA45" s="9">
        <f t="shared" si="2"/>
        <v>62</v>
      </c>
      <c r="AB45" s="9"/>
      <c r="AC45" s="9">
        <f t="shared" si="3"/>
        <v>62</v>
      </c>
      <c r="AD45" s="9"/>
      <c r="AE45" s="9">
        <v>100</v>
      </c>
      <c r="AF45" s="28">
        <v>62</v>
      </c>
      <c r="AG45" s="18">
        <v>62</v>
      </c>
      <c r="AH45" s="28">
        <v>65</v>
      </c>
      <c r="AI45" s="18">
        <v>69</v>
      </c>
      <c r="AJ45" s="3"/>
      <c r="AK45" s="9"/>
      <c r="AL45" s="3"/>
      <c r="AM45" s="9"/>
      <c r="AN45" s="3"/>
      <c r="AO45" s="9"/>
      <c r="AP45" s="9">
        <f t="shared" si="4"/>
        <v>63.5</v>
      </c>
      <c r="AQ45" s="9"/>
      <c r="AR45" s="9">
        <f t="shared" si="5"/>
        <v>65.5</v>
      </c>
      <c r="AS45" s="9"/>
      <c r="AT45" s="24">
        <v>100</v>
      </c>
      <c r="AU45" s="3"/>
      <c r="AV45" s="9"/>
      <c r="AW45" s="9"/>
      <c r="AX45" s="9"/>
      <c r="AY45" s="9"/>
      <c r="AZ45" s="9"/>
      <c r="BA45" s="9"/>
    </row>
    <row r="46" spans="1:5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1:53" ht="29.25" customHeight="1">
      <c r="A47" s="10"/>
      <c r="B47" s="44" t="s">
        <v>60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</row>
    <row r="48" spans="1:53" ht="14.25" customHeight="1">
      <c r="A48" s="10"/>
      <c r="B48" s="44" t="s">
        <v>61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</row>
    <row r="49" spans="1:53" ht="16.5" customHeight="1">
      <c r="A49" s="10"/>
      <c r="B49" s="44" t="s">
        <v>62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</row>
    <row r="50" spans="1:5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</row>
  </sheetData>
  <sheetProtection/>
  <mergeCells count="37">
    <mergeCell ref="P1:Z1"/>
    <mergeCell ref="AU1:BA1"/>
    <mergeCell ref="B2:BA2"/>
    <mergeCell ref="A3:A4"/>
    <mergeCell ref="B3:B5"/>
    <mergeCell ref="C3:M3"/>
    <mergeCell ref="N3:T3"/>
    <mergeCell ref="U3:AE3"/>
    <mergeCell ref="AF3:AT3"/>
    <mergeCell ref="AU3:BA3"/>
    <mergeCell ref="C4:D4"/>
    <mergeCell ref="E4:F4"/>
    <mergeCell ref="G4:H4"/>
    <mergeCell ref="I4:L4"/>
    <mergeCell ref="M4:M5"/>
    <mergeCell ref="N4:O4"/>
    <mergeCell ref="P4:Q4"/>
    <mergeCell ref="R4:S4"/>
    <mergeCell ref="T4:T5"/>
    <mergeCell ref="U4:V4"/>
    <mergeCell ref="W4:X4"/>
    <mergeCell ref="Y4:Z4"/>
    <mergeCell ref="AP4:AS4"/>
    <mergeCell ref="AA4:AD4"/>
    <mergeCell ref="AE4:AE5"/>
    <mergeCell ref="AF4:AG4"/>
    <mergeCell ref="AH4:AI4"/>
    <mergeCell ref="B47:BA47"/>
    <mergeCell ref="B48:BA48"/>
    <mergeCell ref="B49:BA49"/>
    <mergeCell ref="AT4:AT5"/>
    <mergeCell ref="AU4:AV4"/>
    <mergeCell ref="AW4:AZ4"/>
    <mergeCell ref="BA4:BA5"/>
    <mergeCell ref="AJ4:AK4"/>
    <mergeCell ref="AL4:AM4"/>
    <mergeCell ref="AN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Зам.главы</cp:lastModifiedBy>
  <cp:lastPrinted>2015-01-28T11:37:57Z</cp:lastPrinted>
  <dcterms:created xsi:type="dcterms:W3CDTF">2015-01-20T06:06:20Z</dcterms:created>
  <dcterms:modified xsi:type="dcterms:W3CDTF">2015-02-04T08:52:12Z</dcterms:modified>
  <cp:category/>
  <cp:version/>
  <cp:contentType/>
  <cp:contentStatus/>
</cp:coreProperties>
</file>